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ARTAGES\Achats\Marches binomes\des Courtis\3. Projets\Projet MAGIQ\3. 16 lots travaux - partie bâtiment\2. DCE\DCE final\DPGF\"/>
    </mc:Choice>
  </mc:AlternateContent>
  <xr:revisionPtr revIDLastSave="0" documentId="13_ncr:1_{1F3A26C2-EAFD-4AEF-95CC-620B1C45FC6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15  Plomberie - Chauffa" sheetId="1" r:id="rId1"/>
    <sheet name="Récapitulatif CEA MAGIQ" sheetId="5" r:id="rId2"/>
  </sheets>
  <definedNames>
    <definedName name="_xlnm.Print_Titles" localSheetId="0">'LOT 15  Plomberie - Chauffa'!$1:$5</definedName>
    <definedName name="_xlnm.Print_Titles" localSheetId="1">'Récapitulatif CEA MAGIQ'!$1:$6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6" i="1" l="1"/>
  <c r="L47" i="1"/>
  <c r="L42" i="1"/>
  <c r="L39" i="1"/>
  <c r="L136" i="1"/>
  <c r="G9" i="5"/>
  <c r="E9" i="5"/>
  <c r="D9" i="5"/>
  <c r="C9" i="5"/>
  <c r="I8" i="5"/>
  <c r="F8" i="5"/>
  <c r="L167" i="1"/>
  <c r="L166" i="1"/>
  <c r="L165" i="1"/>
  <c r="L163" i="1"/>
  <c r="L168" i="1" s="1"/>
  <c r="L160" i="1"/>
  <c r="L157" i="1"/>
  <c r="L156" i="1"/>
  <c r="L154" i="1"/>
  <c r="L152" i="1"/>
  <c r="L151" i="1"/>
  <c r="L150" i="1"/>
  <c r="L149" i="1"/>
  <c r="L148" i="1"/>
  <c r="L147" i="1"/>
  <c r="L146" i="1"/>
  <c r="L145" i="1"/>
  <c r="L144" i="1"/>
  <c r="L142" i="1"/>
  <c r="L139" i="1"/>
  <c r="L138" i="1"/>
  <c r="L134" i="1"/>
  <c r="L133" i="1"/>
  <c r="L132" i="1"/>
  <c r="L131" i="1"/>
  <c r="L130" i="1"/>
  <c r="L129" i="1"/>
  <c r="L126" i="1"/>
  <c r="L125" i="1"/>
  <c r="L124" i="1"/>
  <c r="L122" i="1"/>
  <c r="L119" i="1"/>
  <c r="L117" i="1"/>
  <c r="L116" i="1"/>
  <c r="L115" i="1"/>
  <c r="L114" i="1"/>
  <c r="L113" i="1"/>
  <c r="L112" i="1"/>
  <c r="L111" i="1"/>
  <c r="L110" i="1"/>
  <c r="L109" i="1"/>
  <c r="L108" i="1"/>
  <c r="L105" i="1"/>
  <c r="L103" i="1"/>
  <c r="L100" i="1"/>
  <c r="L97" i="1"/>
  <c r="L96" i="1"/>
  <c r="L95" i="1"/>
  <c r="L91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1" i="1"/>
  <c r="L70" i="1"/>
  <c r="L48" i="1"/>
  <c r="L28" i="1"/>
  <c r="L37" i="1"/>
  <c r="L14" i="1"/>
  <c r="L171" i="1" l="1"/>
  <c r="L175" i="1" s="1"/>
  <c r="L170" i="1"/>
  <c r="L174" i="1" s="1"/>
  <c r="L153" i="1"/>
  <c r="L90" i="1"/>
  <c r="L121" i="1"/>
  <c r="L135" i="1"/>
  <c r="L98" i="1"/>
  <c r="L107" i="1"/>
  <c r="L127" i="1"/>
  <c r="L161" i="1"/>
  <c r="L176" i="1" l="1"/>
  <c r="L172" i="1"/>
</calcChain>
</file>

<file path=xl/sharedStrings.xml><?xml version="1.0" encoding="utf-8"?>
<sst xmlns="http://schemas.openxmlformats.org/spreadsheetml/2006/main" count="414" uniqueCount="335">
  <si>
    <t>La numérotation dans le présent document correspond exactement à la numérotation du chapitre Description Détaillée du C.C.T.P.</t>
  </si>
  <si>
    <t>Il est bien précisé que l'Entreprise doit obligatoirement chiffrer les prestations de base ainsi que toutes les options éventuelles prévues au présent lot.</t>
  </si>
  <si>
    <t xml:space="preserve">Les quantités sont données à titre indicatif par le Maître d'Oeuvre. Elles sont à vérifier par l'entreprise dans le cadre de son offre. En conséquence, </t>
  </si>
  <si>
    <t xml:space="preserve">l'entrepreneur devra vérifier l'exactitude, avant l'établissement de sa proposition, aucune réclamation au titres des métrés ne pourra être opposée aprés </t>
  </si>
  <si>
    <t>passation du marché.</t>
  </si>
  <si>
    <t>Ref. Env.</t>
  </si>
  <si>
    <t>N°</t>
  </si>
  <si>
    <t>.</t>
  </si>
  <si>
    <t>Désignation</t>
  </si>
  <si>
    <t>U</t>
  </si>
  <si>
    <t>Qté</t>
  </si>
  <si>
    <t>Prix Unitaire</t>
  </si>
  <si>
    <t>MONTANT HT</t>
  </si>
  <si>
    <t>15</t>
  </si>
  <si>
    <t>Plomberie - Chauffage - Ventilation</t>
  </si>
  <si>
    <t>1</t>
  </si>
  <si>
    <t>GENERALITES</t>
  </si>
  <si>
    <t>ens</t>
  </si>
  <si>
    <t>1.1</t>
  </si>
  <si>
    <t>Objet du présent document</t>
  </si>
  <si>
    <t>1.2</t>
  </si>
  <si>
    <t>Glossaire</t>
  </si>
  <si>
    <t>1.3</t>
  </si>
  <si>
    <t>Liste des lots</t>
  </si>
  <si>
    <t>1.4</t>
  </si>
  <si>
    <t>Liste des documents du dossier de consultation des entreprises</t>
  </si>
  <si>
    <t>1.5</t>
  </si>
  <si>
    <t>Caractère forfaitaire de l'offre</t>
  </si>
  <si>
    <t>1.6</t>
  </si>
  <si>
    <t>Planning général d'exécution</t>
  </si>
  <si>
    <t>1.7</t>
  </si>
  <si>
    <t>Documents à fournir par l'entreprise</t>
  </si>
  <si>
    <t>1.8</t>
  </si>
  <si>
    <t>Textes et normes applicables</t>
  </si>
  <si>
    <t>1.9</t>
  </si>
  <si>
    <t>Formation et Assistance des utilisateurs finaux</t>
  </si>
  <si>
    <t>1.10</t>
  </si>
  <si>
    <t>Qualité des matériaux, des matériels, contrôles et précautions</t>
  </si>
  <si>
    <t>1.11</t>
  </si>
  <si>
    <t>Obligations de l'Entrepreneur</t>
  </si>
  <si>
    <t>1.12</t>
  </si>
  <si>
    <t>Précautions techniques</t>
  </si>
  <si>
    <t>1.13</t>
  </si>
  <si>
    <t>Plans d'exécution et détails d'exécution</t>
  </si>
  <si>
    <t>1.13.1</t>
  </si>
  <si>
    <t>Etudes d'exécution Electricité - Contrôle commande</t>
  </si>
  <si>
    <t>1.13.1.1</t>
  </si>
  <si>
    <t>Bilan de puissance d'exécution</t>
  </si>
  <si>
    <t>1.13.1.2</t>
  </si>
  <si>
    <t>Note de calcul électrique</t>
  </si>
  <si>
    <t>1.13.1.3</t>
  </si>
  <si>
    <t>Schémas électriques</t>
  </si>
  <si>
    <t>1.13.1.4</t>
  </si>
  <si>
    <t>Automatisme</t>
  </si>
  <si>
    <t>1.13.1.5</t>
  </si>
  <si>
    <t>Schéma de principe</t>
  </si>
  <si>
    <t>1.13.1.6</t>
  </si>
  <si>
    <t>Architecture réseau</t>
  </si>
  <si>
    <t>1.13.1.7</t>
  </si>
  <si>
    <t>Analyse fonctionnelle</t>
  </si>
  <si>
    <t>1.13.1.8</t>
  </si>
  <si>
    <t>Liste de points</t>
  </si>
  <si>
    <t>Sous-Total HT de Plans d'exécution et détails d'exécution</t>
  </si>
  <si>
    <t>1.14</t>
  </si>
  <si>
    <t>Réception des supports</t>
  </si>
  <si>
    <t>1.15</t>
  </si>
  <si>
    <t>Suivi de montage/Autocontrôle</t>
  </si>
  <si>
    <t>1.15.1</t>
  </si>
  <si>
    <t>Introduction</t>
  </si>
  <si>
    <t>1.15.2</t>
  </si>
  <si>
    <t>Autocontrôles</t>
  </si>
  <si>
    <t>1.16</t>
  </si>
  <si>
    <t>Essais et mise en service</t>
  </si>
  <si>
    <t>1.16.1</t>
  </si>
  <si>
    <t>Généralités</t>
  </si>
  <si>
    <t>1.16.2</t>
  </si>
  <si>
    <t>Réglages / Essais / Tests / Mesures</t>
  </si>
  <si>
    <t>1.16.3</t>
  </si>
  <si>
    <t>Mise en service</t>
  </si>
  <si>
    <t>1.17</t>
  </si>
  <si>
    <t>Réunions de chantier</t>
  </si>
  <si>
    <t>1.18</t>
  </si>
  <si>
    <t>Plans de recollement</t>
  </si>
  <si>
    <t>1.19</t>
  </si>
  <si>
    <t>Dossier des Ouvrages Exécutés</t>
  </si>
  <si>
    <t>1.20</t>
  </si>
  <si>
    <t>Opérations Préalables à la Réception</t>
  </si>
  <si>
    <t>1.21</t>
  </si>
  <si>
    <t>Garantie et responsabilité du titulaire</t>
  </si>
  <si>
    <t>1.22</t>
  </si>
  <si>
    <t>Etat des lieux - Visite sur site</t>
  </si>
  <si>
    <t>1.23</t>
  </si>
  <si>
    <t>Echantillons</t>
  </si>
  <si>
    <t>1.24</t>
  </si>
  <si>
    <t>Logiciel de suivi de chantier</t>
  </si>
  <si>
    <t>2</t>
  </si>
  <si>
    <t>LIMITES DE PRESTATIONS</t>
  </si>
  <si>
    <t>3</t>
  </si>
  <si>
    <t>DONNEES D'ENTREE</t>
  </si>
  <si>
    <t>3.1</t>
  </si>
  <si>
    <t>Conditions extérieures de référence</t>
  </si>
  <si>
    <t>3.1.1</t>
  </si>
  <si>
    <t>Températures</t>
  </si>
  <si>
    <t>3.1.2</t>
  </si>
  <si>
    <t>Altitude</t>
  </si>
  <si>
    <t>3.1.3</t>
  </si>
  <si>
    <t>Zone climatique</t>
  </si>
  <si>
    <t>3.2</t>
  </si>
  <si>
    <t>Conditions intérieures à maintenir</t>
  </si>
  <si>
    <t>3.2.1</t>
  </si>
  <si>
    <t>Température/Hygro/Pression</t>
  </si>
  <si>
    <t>3.2.2</t>
  </si>
  <si>
    <t>Acoustique</t>
  </si>
  <si>
    <t>3.3</t>
  </si>
  <si>
    <t>Classement des locaux</t>
  </si>
  <si>
    <t>3.4</t>
  </si>
  <si>
    <t>Marges de dimensionnement des équipements</t>
  </si>
  <si>
    <t>3.5</t>
  </si>
  <si>
    <t>Débits d'air hygiénique code du travail</t>
  </si>
  <si>
    <t>3.6</t>
  </si>
  <si>
    <t>Bilans thermiques et aérauliques</t>
  </si>
  <si>
    <t>3.7</t>
  </si>
  <si>
    <t>Sécurité incendie</t>
  </si>
  <si>
    <t>3.8</t>
  </si>
  <si>
    <t>RE2020</t>
  </si>
  <si>
    <t>4</t>
  </si>
  <si>
    <t>CHAUFFAGE / CLIMATISATION</t>
  </si>
  <si>
    <t>4.1</t>
  </si>
  <si>
    <t>Chauffage eau chaude</t>
  </si>
  <si>
    <t>u</t>
  </si>
  <si>
    <t>4.1.1</t>
  </si>
  <si>
    <t>Production</t>
  </si>
  <si>
    <t>4.1.2</t>
  </si>
  <si>
    <t>Distribution acier</t>
  </si>
  <si>
    <t>ml</t>
  </si>
  <si>
    <t>4.1.2.1</t>
  </si>
  <si>
    <t>DN15</t>
  </si>
  <si>
    <t>4.1.2.2</t>
  </si>
  <si>
    <t>DN20</t>
  </si>
  <si>
    <t>4.1.2.3</t>
  </si>
  <si>
    <t>DN25</t>
  </si>
  <si>
    <t>4.1.2.4</t>
  </si>
  <si>
    <t>DN32</t>
  </si>
  <si>
    <t>4.1.2.5</t>
  </si>
  <si>
    <t>DN40</t>
  </si>
  <si>
    <t>4.1.2.6</t>
  </si>
  <si>
    <t>DN50</t>
  </si>
  <si>
    <t>4.1.2.7</t>
  </si>
  <si>
    <t>DN60</t>
  </si>
  <si>
    <t>4.1.2.8</t>
  </si>
  <si>
    <t>DN65</t>
  </si>
  <si>
    <t>4.1.2.9</t>
  </si>
  <si>
    <t>DN80</t>
  </si>
  <si>
    <t>4.1.2.10</t>
  </si>
  <si>
    <t>DN100</t>
  </si>
  <si>
    <t>4.1.2.11</t>
  </si>
  <si>
    <t>DN125</t>
  </si>
  <si>
    <t>4.1.2.12</t>
  </si>
  <si>
    <t>DN150</t>
  </si>
  <si>
    <t>4.1.3</t>
  </si>
  <si>
    <t>Emission</t>
  </si>
  <si>
    <t>4.1.3.1</t>
  </si>
  <si>
    <t>4.1.3.2</t>
  </si>
  <si>
    <t>4.1.4</t>
  </si>
  <si>
    <t>Sous-Total HT de Chauffage eau chaude</t>
  </si>
  <si>
    <t>4.2</t>
  </si>
  <si>
    <t>Chauffage local TGBT</t>
  </si>
  <si>
    <t>4.3</t>
  </si>
  <si>
    <t>Climatisation</t>
  </si>
  <si>
    <t>4.3.1</t>
  </si>
  <si>
    <t>Local annexe laboratoire</t>
  </si>
  <si>
    <t>4.3.1.1</t>
  </si>
  <si>
    <t>4.3.1.2</t>
  </si>
  <si>
    <t>4.3.1.3</t>
  </si>
  <si>
    <t>Sous-Total HT de Climatisation</t>
  </si>
  <si>
    <t>5</t>
  </si>
  <si>
    <t>VENTILATION</t>
  </si>
  <si>
    <t>5.1</t>
  </si>
  <si>
    <t>Centrale de traitement d'air locaux tertiaires</t>
  </si>
  <si>
    <t>5.2</t>
  </si>
  <si>
    <t>Extracteurs</t>
  </si>
  <si>
    <t>5.2.1</t>
  </si>
  <si>
    <t>Local TGBT</t>
  </si>
  <si>
    <t>5.2.2</t>
  </si>
  <si>
    <t>Sous-Total HT de Extracteurs</t>
  </si>
  <si>
    <t>5.3</t>
  </si>
  <si>
    <t>Réseaux</t>
  </si>
  <si>
    <t>5.3.1</t>
  </si>
  <si>
    <t xml:space="preserve">Ø125	</t>
  </si>
  <si>
    <t>5.3.2</t>
  </si>
  <si>
    <t xml:space="preserve">Ø160	</t>
  </si>
  <si>
    <t>5.3.3</t>
  </si>
  <si>
    <t>Ø200</t>
  </si>
  <si>
    <t>5.3.4</t>
  </si>
  <si>
    <t xml:space="preserve">Ø250	</t>
  </si>
  <si>
    <t>5.3.5</t>
  </si>
  <si>
    <t xml:space="preserve">Ø315	</t>
  </si>
  <si>
    <t>5.3.6</t>
  </si>
  <si>
    <t xml:space="preserve">Ø400	</t>
  </si>
  <si>
    <t>5.3.7</t>
  </si>
  <si>
    <t>Ø450</t>
  </si>
  <si>
    <t>5.3.8</t>
  </si>
  <si>
    <t xml:space="preserve">Ø500	</t>
  </si>
  <si>
    <t>5.3.9</t>
  </si>
  <si>
    <t xml:space="preserve">Ø630	</t>
  </si>
  <si>
    <t>5.3.10</t>
  </si>
  <si>
    <t>Flexible</t>
  </si>
  <si>
    <t>Sous-Total HT de Réseaux</t>
  </si>
  <si>
    <t>5.4</t>
  </si>
  <si>
    <t>5.5</t>
  </si>
  <si>
    <t>Registres</t>
  </si>
  <si>
    <t>5.5.1</t>
  </si>
  <si>
    <t>5.5.2</t>
  </si>
  <si>
    <t>5.5.3</t>
  </si>
  <si>
    <t>Sous-Total HT de Registres</t>
  </si>
  <si>
    <t>5.6</t>
  </si>
  <si>
    <t>Diffuseurs</t>
  </si>
  <si>
    <t>5.6.1</t>
  </si>
  <si>
    <t>5.6.2</t>
  </si>
  <si>
    <t>5.6.3</t>
  </si>
  <si>
    <t>5.6.4</t>
  </si>
  <si>
    <t>5.6.5</t>
  </si>
  <si>
    <t>5.6.6</t>
  </si>
  <si>
    <t>m²</t>
  </si>
  <si>
    <t>Sous-Total HT de Diffuseurs</t>
  </si>
  <si>
    <t>5.7</t>
  </si>
  <si>
    <t>Points de mesure</t>
  </si>
  <si>
    <t>6</t>
  </si>
  <si>
    <t>REGULATION ELECTRICITE</t>
  </si>
  <si>
    <t>6.1</t>
  </si>
  <si>
    <t>Fonctionnement</t>
  </si>
  <si>
    <t>6.2</t>
  </si>
  <si>
    <t>Défauts GTC</t>
  </si>
  <si>
    <t>7</t>
  </si>
  <si>
    <t>PLOMBERIE</t>
  </si>
  <si>
    <t>7.1</t>
  </si>
  <si>
    <t>Eau Froide</t>
  </si>
  <si>
    <t>7.1.1</t>
  </si>
  <si>
    <t>Alimentation et distribution eau froide générale</t>
  </si>
  <si>
    <t>7.1.2</t>
  </si>
  <si>
    <t>Distribution eau froide</t>
  </si>
  <si>
    <t>7.1.2.1</t>
  </si>
  <si>
    <t>8/10</t>
  </si>
  <si>
    <t>7.1.2.2</t>
  </si>
  <si>
    <t>10/12</t>
  </si>
  <si>
    <t>7.1.2.3</t>
  </si>
  <si>
    <t>12/14</t>
  </si>
  <si>
    <t>7.1.2.4</t>
  </si>
  <si>
    <t>14/16</t>
  </si>
  <si>
    <t>7.1.2.5</t>
  </si>
  <si>
    <t>16/18</t>
  </si>
  <si>
    <t>7.1.2.6</t>
  </si>
  <si>
    <t>20/22</t>
  </si>
  <si>
    <t>7.1.2.7</t>
  </si>
  <si>
    <t>26/28</t>
  </si>
  <si>
    <t>7.1.2.8</t>
  </si>
  <si>
    <t>32/35</t>
  </si>
  <si>
    <t>7.1.2.9</t>
  </si>
  <si>
    <t>40/42</t>
  </si>
  <si>
    <t>Sous-Total HT de Eau Froide</t>
  </si>
  <si>
    <t>7.2</t>
  </si>
  <si>
    <t>Eau Chaude Sanitaire</t>
  </si>
  <si>
    <t>PM</t>
  </si>
  <si>
    <t>7.3</t>
  </si>
  <si>
    <t>Appareils sanitaires</t>
  </si>
  <si>
    <t>7.3.1</t>
  </si>
  <si>
    <t>7.3.2</t>
  </si>
  <si>
    <t>7.3.3</t>
  </si>
  <si>
    <t>Robinet de puisage extérieur</t>
  </si>
  <si>
    <t>Sous-Total HT de Appareils sanitaires</t>
  </si>
  <si>
    <t>7.4</t>
  </si>
  <si>
    <t>Eaux Usées</t>
  </si>
  <si>
    <t>7.4.1</t>
  </si>
  <si>
    <t>7.4.2</t>
  </si>
  <si>
    <t>7.4.3</t>
  </si>
  <si>
    <t>Ventilations primaires</t>
  </si>
  <si>
    <t>7.4.4</t>
  </si>
  <si>
    <t>Réseaux collecteurs en dalle</t>
  </si>
  <si>
    <t>7.4.5</t>
  </si>
  <si>
    <t>Pompe de relevage EU</t>
  </si>
  <si>
    <t>Sous-Total HT de Eaux Usées</t>
  </si>
  <si>
    <t>8</t>
  </si>
  <si>
    <t>SPECIFICATIONS TECHNIQUES GENERALES</t>
  </si>
  <si>
    <t>MONTANT TVA - 20,00%</t>
  </si>
  <si>
    <t>TOTAL HT</t>
  </si>
  <si>
    <t>TOTAL TVA - 20,00%</t>
  </si>
  <si>
    <t>TOTAL TTC</t>
  </si>
  <si>
    <t>Récapitulatif - PRO</t>
  </si>
  <si>
    <t>CEA MAGIQ</t>
  </si>
  <si>
    <t>Ferme</t>
  </si>
  <si>
    <t>HT</t>
  </si>
  <si>
    <t>TVA</t>
  </si>
  <si>
    <t>TTC</t>
  </si>
  <si>
    <t>%</t>
  </si>
  <si>
    <t>MARGE HT</t>
  </si>
  <si>
    <t>% MARGE</t>
  </si>
  <si>
    <t>CONSTANTE</t>
  </si>
  <si>
    <t>FORMULE</t>
  </si>
  <si>
    <t>TOTAL</t>
  </si>
  <si>
    <t xml:space="preserve">Fourniture et pose de la panoplie complète de chauffage dito CCTP </t>
  </si>
  <si>
    <t xml:space="preserve">Radiateurs FINIMETAL REGGANE 3000 ou techniquement équivalent cp équipements dito CCTP </t>
  </si>
  <si>
    <t xml:space="preserve">Aérothermes AIRCALO ONYX ou techniquement équivalent, cp équipements dito CCTP </t>
  </si>
  <si>
    <t xml:space="preserve">Convecteurs électriques solius ATLANTIC ou techniquement équivalent, cp équipements dito CCTP </t>
  </si>
  <si>
    <t xml:space="preserve">Unité extérieure RZAG 100 DAIKIN ou techniquement équivalent, cp équipements dito CCTP </t>
  </si>
  <si>
    <t>Distribution liaisons frigorifiques R32</t>
  </si>
  <si>
    <t xml:space="preserve">Unité intérieure FAA100B DAIKIN ou techniquement équivalent, cp équipements dito CCTP </t>
  </si>
  <si>
    <t xml:space="preserve">BDP044 - CEA MAGIQ </t>
  </si>
  <si>
    <t xml:space="preserve">LOT n°15. Plomberie - Chauffage - Ventilation </t>
  </si>
  <si>
    <t xml:space="preserve">CTA Power Box Up France Air ou techniquement équivalent, cp équipements dito CCTP </t>
  </si>
  <si>
    <t xml:space="preserve">Extracteur Modulys ECM 4000 France Air ou techniquement équivalent, cp équipements dito CCTP </t>
  </si>
  <si>
    <t xml:space="preserve">Extracteur Modulys ECM 600 France Air ou techniquement équivalent, cp équipements dito CCTP </t>
  </si>
  <si>
    <t xml:space="preserve">   Local stockage chimie</t>
  </si>
  <si>
    <t xml:space="preserve">Gaine rectangulaire </t>
  </si>
  <si>
    <t>kg</t>
  </si>
  <si>
    <t xml:space="preserve">Calorifuge </t>
  </si>
  <si>
    <t>Registre bi débit Duo Drive France Air ou techniquement équivalent</t>
  </si>
  <si>
    <t xml:space="preserve">Registre de débit constant RDC France Air ou techniquement équivalent </t>
  </si>
  <si>
    <t xml:space="preserve">Clapet d'équilibrage manuel RG France Air ou techniquement équivalent </t>
  </si>
  <si>
    <t xml:space="preserve">Pièges à sons SIL VMC </t>
  </si>
  <si>
    <t xml:space="preserve">Diffuseur petit débit &lt;250m3/h France Air AERYS ou techniquement équivalent </t>
  </si>
  <si>
    <t xml:space="preserve">Diffuseur grand débit &gt;250m3/h France Air DAU 40 ou techniquement équivalent </t>
  </si>
  <si>
    <t xml:space="preserve">Grille extérieure France Air GLA ou techniquement équivalent </t>
  </si>
  <si>
    <t xml:space="preserve">Grille d'extraction sur gaine SFV France Air ou techniquement équivalent </t>
  </si>
  <si>
    <t xml:space="preserve">Volet de surpression plénum technique type SFPA France Air ou techniquement équivalent </t>
  </si>
  <si>
    <t xml:space="preserve">Grille de ventilation Vide Sanitaire type OFI PANOL ou techniquement équivalent </t>
  </si>
  <si>
    <t>Vanne en attente salle blanche DN50</t>
  </si>
  <si>
    <t>Poste d'eau Porcher S593901 ou techniquement équivalent</t>
  </si>
  <si>
    <t xml:space="preserve">Robinetterie Delabie murale à bec long équipée d'une douchette à flexible dito CCTP </t>
  </si>
  <si>
    <t xml:space="preserve">Robinetterie Delabie 2519S ou techniquement équivalent dito CCTP </t>
  </si>
  <si>
    <t>Petites évacuations DN32</t>
  </si>
  <si>
    <t>Evacuation EU sous pression DN63</t>
  </si>
  <si>
    <t>HL</t>
  </si>
  <si>
    <t xml:space="preserve">MONTANT HT - 15 - Plomberie - Chauffage - Ventilation </t>
  </si>
  <si>
    <t>MONTANT TTC - 15 - Plomberie - Chauffage - Ventilation</t>
  </si>
  <si>
    <t>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</si>
</sst>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164" formatCode="#,##0.000"/>
    <numFmt numFmtId="165" formatCode="#,##0.00000"/>
    <numFmt numFmtId="166" formatCode="#,##0.00\ %;\-#,##0.00\ %"/>
  </numFmts>
  <fonts count="20" x14ac:knownFonts="1">
    <font>
      <sz val="8.25"/>
      <name val="Tahoma"/>
      <family val="2"/>
      <charset val="1"/>
    </font>
    <font>
      <b/>
      <sz val="18"/>
      <name val="Century Gothic"/>
      <charset val="1"/>
    </font>
    <font>
      <b/>
      <sz val="23"/>
      <color theme="1"/>
      <name val="Century Gothic"/>
      <charset val="1"/>
    </font>
    <font>
      <b/>
      <sz val="19"/>
      <color rgb="FF3E3C3A"/>
      <name val="Century Gothic"/>
      <charset val="1"/>
    </font>
    <font>
      <b/>
      <sz val="14"/>
      <color rgb="FF333333"/>
      <name val="Century Gothic"/>
      <charset val="1"/>
    </font>
    <font>
      <sz val="8"/>
      <color rgb="FF000000"/>
      <name val="Microsoft Sans Serif"/>
      <charset val="1"/>
    </font>
    <font>
      <b/>
      <sz val="12"/>
      <name val="Century Gothic"/>
      <charset val="1"/>
    </font>
    <font>
      <b/>
      <sz val="10"/>
      <color rgb="FF000000"/>
      <name val="Century Gothic"/>
      <charset val="1"/>
    </font>
    <font>
      <b/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theme="1"/>
      <name val="Calibri"/>
      <charset val="1"/>
    </font>
    <font>
      <sz val="10"/>
      <color rgb="FF808080"/>
      <name val="Calibri"/>
      <charset val="1"/>
    </font>
    <font>
      <b/>
      <sz val="8"/>
      <color theme="1"/>
      <name val="Century Gothic"/>
      <charset val="1"/>
    </font>
    <font>
      <b/>
      <sz val="10"/>
      <color rgb="FF000000"/>
      <name val="Calibri"/>
      <charset val="1"/>
    </font>
    <font>
      <b/>
      <sz val="12"/>
      <name val="Calibri"/>
      <charset val="1"/>
    </font>
    <font>
      <b/>
      <sz val="12"/>
      <color theme="1"/>
      <name val="Calibri"/>
      <charset val="1"/>
    </font>
    <font>
      <sz val="8.25"/>
      <name val="Microsoft Sans Serif"/>
    </font>
    <font>
      <b/>
      <sz val="10"/>
      <name val="Calibri"/>
      <charset val="1"/>
    </font>
    <font>
      <sz val="10"/>
      <color theme="1"/>
      <name val="Calibri"/>
      <family val="2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hair">
        <color rgb="FFC0C0C0"/>
      </left>
      <right/>
      <top style="hair">
        <color rgb="FFC0C0C0"/>
      </top>
      <bottom style="hair">
        <color rgb="FFC0C0C0"/>
      </bottom>
      <diagonal/>
    </border>
    <border>
      <left/>
      <right/>
      <top style="hair">
        <color rgb="FFC0C0C0"/>
      </top>
      <bottom style="hair">
        <color rgb="FFC0C0C0"/>
      </bottom>
      <diagonal/>
    </border>
    <border>
      <left/>
      <right style="hair">
        <color rgb="FFC0C0C0"/>
      </right>
      <top style="hair">
        <color rgb="FFC0C0C0"/>
      </top>
      <bottom style="hair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n">
        <color rgb="FFC0C0C0"/>
      </left>
      <right/>
      <top style="medium">
        <color rgb="FF646464"/>
      </top>
      <bottom style="medium">
        <color rgb="FF646464"/>
      </bottom>
      <diagonal/>
    </border>
    <border>
      <left style="thin">
        <color rgb="FFC0C0C0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">
    <xf numFmtId="0" fontId="0" fillId="0" borderId="0">
      <alignment vertical="top"/>
      <protection locked="0"/>
    </xf>
  </cellStyleXfs>
  <cellXfs count="127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0" fillId="0" borderId="4" xfId="0" applyBorder="1" applyAlignment="1" applyProtection="1">
      <alignment horizontal="center" vertical="top"/>
    </xf>
    <xf numFmtId="0" fontId="0" fillId="2" borderId="0" xfId="0" applyFill="1" applyProtection="1">
      <alignment vertical="top"/>
    </xf>
    <xf numFmtId="0" fontId="0" fillId="0" borderId="5" xfId="0" applyBorder="1" applyAlignment="1" applyProtection="1">
      <alignment horizontal="center" vertical="top"/>
    </xf>
    <xf numFmtId="0" fontId="0" fillId="0" borderId="0" xfId="0" applyAlignment="1">
      <alignment horizontal="center" vertical="top"/>
      <protection locked="0"/>
    </xf>
    <xf numFmtId="0" fontId="3" fillId="2" borderId="0" xfId="0" applyFont="1" applyFill="1" applyAlignment="1">
      <alignment horizontal="center" vertical="top" wrapText="1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0" fillId="2" borderId="0" xfId="0" applyFill="1" applyAlignment="1">
      <alignment horizontal="center" vertical="top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7" fillId="3" borderId="9" xfId="0" applyFont="1" applyFill="1" applyBorder="1" applyAlignment="1">
      <alignment horizontal="center" vertical="center"/>
      <protection locked="0"/>
    </xf>
    <xf numFmtId="0" fontId="7" fillId="3" borderId="8" xfId="0" applyFont="1" applyFill="1" applyBorder="1" applyAlignment="1" applyProtection="1">
      <alignment horizontal="center" vertical="center"/>
    </xf>
    <xf numFmtId="0" fontId="7" fillId="3" borderId="8" xfId="0" applyFont="1" applyFill="1" applyBorder="1" applyAlignment="1">
      <alignment horizontal="center" vertical="center"/>
      <protection locked="0"/>
    </xf>
    <xf numFmtId="0" fontId="0" fillId="0" borderId="8" xfId="0" applyBorder="1">
      <alignment vertical="top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left" vertical="center" wrapText="1"/>
    </xf>
    <xf numFmtId="0" fontId="8" fillId="0" borderId="11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center" vertical="center"/>
    </xf>
    <xf numFmtId="0" fontId="10" fillId="0" borderId="12" xfId="0" applyFont="1" applyBorder="1" applyAlignment="1">
      <alignment horizontal="right" vertical="center"/>
      <protection locked="0"/>
    </xf>
    <xf numFmtId="0" fontId="9" fillId="0" borderId="12" xfId="0" applyFont="1" applyBorder="1" applyAlignment="1" applyProtection="1">
      <alignment horizontal="right" vertical="center"/>
    </xf>
    <xf numFmtId="0" fontId="10" fillId="0" borderId="12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8" fillId="0" borderId="10" xfId="0" applyFont="1" applyBorder="1" applyAlignment="1">
      <alignment horizontal="left" vertical="center"/>
      <protection locked="0"/>
    </xf>
    <xf numFmtId="49" fontId="8" fillId="0" borderId="10" xfId="0" applyNumberFormat="1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/>
    </xf>
    <xf numFmtId="0" fontId="8" fillId="0" borderId="12" xfId="0" applyFont="1" applyBorder="1" applyAlignment="1" applyProtection="1">
      <alignment vertical="center" wrapText="1"/>
    </xf>
    <xf numFmtId="49" fontId="9" fillId="0" borderId="12" xfId="0" applyNumberFormat="1" applyFont="1" applyBorder="1" applyAlignment="1" applyProtection="1">
      <alignment horizontal="center" vertical="center" wrapText="1"/>
    </xf>
    <xf numFmtId="164" fontId="10" fillId="0" borderId="12" xfId="0" applyNumberFormat="1" applyFont="1" applyBorder="1" applyAlignment="1">
      <alignment horizontal="right" vertical="center"/>
      <protection locked="0"/>
    </xf>
    <xf numFmtId="164" fontId="9" fillId="0" borderId="12" xfId="0" applyNumberFormat="1" applyFont="1" applyBorder="1" applyAlignment="1" applyProtection="1">
      <alignment horizontal="right" vertical="center"/>
    </xf>
    <xf numFmtId="3" fontId="10" fillId="0" borderId="12" xfId="0" applyNumberFormat="1" applyFont="1" applyBorder="1" applyAlignment="1" applyProtection="1">
      <alignment horizontal="right" vertical="center"/>
    </xf>
    <xf numFmtId="7" fontId="10" fillId="0" borderId="12" xfId="0" applyNumberFormat="1" applyFont="1" applyBorder="1" applyAlignment="1">
      <alignment horizontal="right" vertical="center"/>
      <protection locked="0"/>
    </xf>
    <xf numFmtId="7" fontId="9" fillId="0" borderId="5" xfId="0" applyNumberFormat="1" applyFont="1" applyBorder="1" applyAlignment="1" applyProtection="1">
      <alignment horizontal="right" vertical="center"/>
    </xf>
    <xf numFmtId="0" fontId="12" fillId="0" borderId="0" xfId="0" applyFont="1">
      <alignment vertical="top"/>
      <protection locked="0"/>
    </xf>
    <xf numFmtId="49" fontId="10" fillId="0" borderId="10" xfId="0" applyNumberFormat="1" applyFont="1" applyBorder="1" applyAlignment="1" applyProtection="1">
      <alignment vertical="center" wrapText="1"/>
    </xf>
    <xf numFmtId="0" fontId="10" fillId="0" borderId="11" xfId="0" applyFont="1" applyBorder="1" applyAlignment="1" applyProtection="1">
      <alignment vertical="center"/>
    </xf>
    <xf numFmtId="0" fontId="10" fillId="0" borderId="12" xfId="0" applyFont="1" applyBorder="1" applyAlignment="1" applyProtection="1">
      <alignment horizontal="left" vertical="center" wrapText="1" indent="1"/>
    </xf>
    <xf numFmtId="0" fontId="10" fillId="0" borderId="12" xfId="0" applyFont="1" applyBorder="1" applyAlignment="1" applyProtection="1">
      <alignment horizontal="left" vertical="center" wrapText="1" indent="2"/>
    </xf>
    <xf numFmtId="7" fontId="8" fillId="4" borderId="8" xfId="0" applyNumberFormat="1" applyFont="1" applyFill="1" applyBorder="1" applyAlignment="1" applyProtection="1">
      <alignment horizontal="right" vertical="center"/>
    </xf>
    <xf numFmtId="0" fontId="13" fillId="4" borderId="0" xfId="0" applyFont="1" applyFill="1" applyAlignment="1">
      <alignment horizontal="left" vertical="center"/>
      <protection locked="0"/>
    </xf>
    <xf numFmtId="3" fontId="10" fillId="0" borderId="12" xfId="0" applyNumberFormat="1" applyFont="1" applyBorder="1" applyAlignment="1">
      <alignment horizontal="right" vertical="center"/>
      <protection locked="0"/>
    </xf>
    <xf numFmtId="3" fontId="9" fillId="0" borderId="12" xfId="0" applyNumberFormat="1" applyFont="1" applyBorder="1" applyAlignment="1" applyProtection="1">
      <alignment horizontal="right" vertical="center"/>
    </xf>
    <xf numFmtId="4" fontId="10" fillId="0" borderId="12" xfId="0" applyNumberFormat="1" applyFont="1" applyBorder="1" applyAlignment="1">
      <alignment horizontal="right" vertical="center"/>
      <protection locked="0"/>
    </xf>
    <xf numFmtId="4" fontId="9" fillId="0" borderId="12" xfId="0" applyNumberFormat="1" applyFont="1" applyBorder="1" applyAlignment="1" applyProtection="1">
      <alignment horizontal="right" vertical="center"/>
    </xf>
    <xf numFmtId="165" fontId="10" fillId="0" borderId="12" xfId="0" applyNumberFormat="1" applyFont="1" applyBorder="1" applyAlignment="1">
      <alignment horizontal="right" vertical="center"/>
      <protection locked="0"/>
    </xf>
    <xf numFmtId="165" fontId="9" fillId="0" borderId="12" xfId="0" applyNumberFormat="1" applyFont="1" applyBorder="1" applyAlignment="1" applyProtection="1">
      <alignment horizontal="right" vertical="center"/>
    </xf>
    <xf numFmtId="7" fontId="15" fillId="3" borderId="3" xfId="0" applyNumberFormat="1" applyFont="1" applyFill="1" applyBorder="1" applyAlignment="1" applyProtection="1">
      <alignment horizontal="right" vertical="center"/>
    </xf>
    <xf numFmtId="0" fontId="15" fillId="3" borderId="0" xfId="0" applyFont="1" applyFill="1" applyAlignment="1">
      <alignment horizontal="left" vertical="center"/>
      <protection locked="0"/>
    </xf>
    <xf numFmtId="7" fontId="15" fillId="3" borderId="5" xfId="0" applyNumberFormat="1" applyFont="1" applyFill="1" applyBorder="1" applyAlignment="1" applyProtection="1">
      <alignment horizontal="right" vertical="center"/>
    </xf>
    <xf numFmtId="7" fontId="15" fillId="3" borderId="18" xfId="0" applyNumberFormat="1" applyFont="1" applyFill="1" applyBorder="1" applyAlignment="1" applyProtection="1">
      <alignment horizontal="right" vertical="center"/>
    </xf>
    <xf numFmtId="0" fontId="16" fillId="0" borderId="0" xfId="0" applyFont="1">
      <alignment vertical="top"/>
      <protection locked="0"/>
    </xf>
    <xf numFmtId="0" fontId="16" fillId="2" borderId="0" xfId="0" applyFont="1" applyFill="1">
      <alignment vertical="top"/>
      <protection locked="0"/>
    </xf>
    <xf numFmtId="0" fontId="16" fillId="2" borderId="4" xfId="0" applyFont="1" applyFill="1" applyBorder="1">
      <alignment vertical="top"/>
      <protection locked="0"/>
    </xf>
    <xf numFmtId="0" fontId="16" fillId="2" borderId="5" xfId="0" applyFont="1" applyFill="1" applyBorder="1">
      <alignment vertical="top"/>
      <protection locked="0"/>
    </xf>
    <xf numFmtId="0" fontId="16" fillId="0" borderId="0" xfId="0" applyFont="1" applyAlignment="1">
      <alignment vertical="top" wrapText="1"/>
      <protection locked="0"/>
    </xf>
    <xf numFmtId="0" fontId="7" fillId="3" borderId="6" xfId="0" applyFont="1" applyFill="1" applyBorder="1" applyAlignment="1">
      <alignment horizontal="center" vertical="center"/>
      <protection locked="0"/>
    </xf>
    <xf numFmtId="0" fontId="7" fillId="3" borderId="19" xfId="0" applyFont="1" applyFill="1" applyBorder="1" applyAlignment="1">
      <alignment horizontal="center" vertical="center"/>
      <protection locked="0"/>
    </xf>
    <xf numFmtId="0" fontId="7" fillId="3" borderId="20" xfId="0" applyFont="1" applyFill="1" applyBorder="1" applyAlignment="1">
      <alignment horizontal="center" vertical="center"/>
      <protection locked="0"/>
    </xf>
    <xf numFmtId="49" fontId="17" fillId="0" borderId="11" xfId="0" applyNumberFormat="1" applyFont="1" applyBorder="1" applyAlignment="1" applyProtection="1">
      <alignment vertical="center" wrapText="1"/>
    </xf>
    <xf numFmtId="0" fontId="17" fillId="0" borderId="11" xfId="0" applyFont="1" applyBorder="1" applyAlignment="1" applyProtection="1">
      <alignment vertical="center" wrapText="1"/>
    </xf>
    <xf numFmtId="7" fontId="17" fillId="0" borderId="11" xfId="0" applyNumberFormat="1" applyFont="1" applyBorder="1" applyAlignment="1" applyProtection="1">
      <alignment horizontal="right" vertical="center"/>
    </xf>
    <xf numFmtId="7" fontId="17" fillId="0" borderId="11" xfId="0" applyNumberFormat="1" applyFont="1" applyBorder="1" applyAlignment="1">
      <alignment horizontal="right" vertical="center"/>
      <protection locked="0"/>
    </xf>
    <xf numFmtId="166" fontId="17" fillId="0" borderId="21" xfId="0" applyNumberFormat="1" applyFont="1" applyBorder="1" applyAlignment="1" applyProtection="1">
      <alignment horizontal="right" vertical="center"/>
    </xf>
    <xf numFmtId="0" fontId="17" fillId="0" borderId="11" xfId="0" applyFont="1" applyBorder="1" applyAlignment="1">
      <alignment horizontal="right" vertical="center" wrapText="1"/>
      <protection locked="0"/>
    </xf>
    <xf numFmtId="0" fontId="17" fillId="0" borderId="21" xfId="0" applyFont="1" applyBorder="1" applyAlignment="1">
      <alignment horizontal="right" vertical="center" wrapText="1"/>
      <protection locked="0"/>
    </xf>
    <xf numFmtId="7" fontId="17" fillId="3" borderId="7" xfId="0" applyNumberFormat="1" applyFont="1" applyFill="1" applyBorder="1" applyAlignment="1" applyProtection="1">
      <alignment horizontal="right" vertical="center"/>
    </xf>
    <xf numFmtId="0" fontId="16" fillId="3" borderId="8" xfId="0" applyFont="1" applyFill="1" applyBorder="1">
      <alignment vertical="top"/>
      <protection locked="0"/>
    </xf>
    <xf numFmtId="0" fontId="16" fillId="3" borderId="0" xfId="0" applyFont="1" applyFill="1">
      <alignment vertical="top"/>
      <protection locked="0"/>
    </xf>
    <xf numFmtId="0" fontId="17" fillId="3" borderId="7" xfId="0" applyFont="1" applyFill="1" applyBorder="1" applyAlignment="1">
      <alignment horizontal="right" vertical="center"/>
      <protection locked="0"/>
    </xf>
    <xf numFmtId="0" fontId="18" fillId="0" borderId="12" xfId="0" applyFont="1" applyBorder="1" applyAlignment="1" applyProtection="1">
      <alignment horizontal="left" vertical="center" wrapText="1" indent="1"/>
    </xf>
    <xf numFmtId="0" fontId="18" fillId="0" borderId="12" xfId="0" applyFont="1" applyBorder="1" applyAlignment="1" applyProtection="1">
      <alignment vertical="center" wrapText="1"/>
    </xf>
    <xf numFmtId="49" fontId="10" fillId="0" borderId="4" xfId="0" applyNumberFormat="1" applyFont="1" applyBorder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49" fontId="9" fillId="0" borderId="0" xfId="0" applyNumberFormat="1" applyFont="1" applyAlignment="1" applyProtection="1">
      <alignment horizontal="center" vertical="center" wrapText="1"/>
    </xf>
    <xf numFmtId="164" fontId="10" fillId="0" borderId="0" xfId="0" applyNumberFormat="1" applyFont="1" applyAlignment="1">
      <alignment horizontal="right" vertical="center"/>
      <protection locked="0"/>
    </xf>
    <xf numFmtId="164" fontId="9" fillId="0" borderId="0" xfId="0" applyNumberFormat="1" applyFont="1" applyAlignment="1" applyProtection="1">
      <alignment horizontal="right" vertical="center"/>
    </xf>
    <xf numFmtId="3" fontId="10" fillId="0" borderId="0" xfId="0" applyNumberFormat="1" applyFont="1" applyAlignment="1" applyProtection="1">
      <alignment horizontal="right" vertical="center"/>
    </xf>
    <xf numFmtId="7" fontId="10" fillId="0" borderId="0" xfId="0" applyNumberFormat="1" applyFont="1" applyAlignment="1">
      <alignment horizontal="right" vertical="center"/>
      <protection locked="0"/>
    </xf>
    <xf numFmtId="0" fontId="8" fillId="0" borderId="0" xfId="0" applyFont="1" applyAlignment="1">
      <alignment horizontal="left" vertical="center"/>
      <protection locked="0"/>
    </xf>
    <xf numFmtId="0" fontId="18" fillId="0" borderId="12" xfId="0" quotePrefix="1" applyFont="1" applyBorder="1" applyAlignment="1" applyProtection="1">
      <alignment vertical="center" wrapText="1"/>
    </xf>
    <xf numFmtId="4" fontId="10" fillId="0" borderId="0" xfId="0" applyNumberFormat="1" applyFont="1" applyAlignment="1">
      <alignment horizontal="right" vertical="center"/>
      <protection locked="0"/>
    </xf>
    <xf numFmtId="4" fontId="9" fillId="0" borderId="0" xfId="0" applyNumberFormat="1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 wrapText="1" indent="1"/>
    </xf>
    <xf numFmtId="49" fontId="19" fillId="0" borderId="0" xfId="0" applyNumberFormat="1" applyFont="1" applyAlignment="1" applyProtection="1">
      <alignment horizontal="center" vertical="center" wrapText="1"/>
    </xf>
    <xf numFmtId="49" fontId="13" fillId="4" borderId="6" xfId="0" applyNumberFormat="1" applyFont="1" applyFill="1" applyBorder="1" applyAlignment="1" applyProtection="1">
      <alignment horizontal="left" vertical="center" wrapText="1" indent="11"/>
    </xf>
    <xf numFmtId="49" fontId="13" fillId="4" borderId="7" xfId="0" applyNumberFormat="1" applyFont="1" applyFill="1" applyBorder="1" applyAlignment="1" applyProtection="1">
      <alignment horizontal="left" vertical="center" wrapText="1" indent="11"/>
    </xf>
    <xf numFmtId="0" fontId="11" fillId="4" borderId="13" xfId="0" applyFont="1" applyFill="1" applyBorder="1" applyAlignment="1" applyProtection="1">
      <alignment horizontal="center" vertical="center"/>
    </xf>
    <xf numFmtId="0" fontId="11" fillId="4" borderId="14" xfId="0" applyFont="1" applyFill="1" applyBorder="1" applyAlignment="1" applyProtection="1">
      <alignment horizontal="center" vertical="center"/>
    </xf>
    <xf numFmtId="0" fontId="11" fillId="4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0" fillId="2" borderId="0" xfId="0" applyFill="1" applyProtection="1">
      <alignment vertical="top"/>
    </xf>
    <xf numFmtId="0" fontId="0" fillId="2" borderId="0" xfId="0" applyFill="1">
      <alignment vertical="top"/>
      <protection locked="0"/>
    </xf>
    <xf numFmtId="0" fontId="3" fillId="2" borderId="4" xfId="0" applyFont="1" applyFill="1" applyBorder="1" applyAlignment="1" applyProtection="1">
      <alignment horizontal="center" vertical="top" wrapText="1"/>
    </xf>
    <xf numFmtId="0" fontId="3" fillId="2" borderId="0" xfId="0" applyFont="1" applyFill="1" applyAlignment="1" applyProtection="1">
      <alignment horizontal="center" vertical="top" wrapText="1"/>
    </xf>
    <xf numFmtId="0" fontId="3" fillId="2" borderId="5" xfId="0" applyFont="1" applyFill="1" applyBorder="1" applyAlignment="1" applyProtection="1">
      <alignment horizontal="center" vertical="top" wrapText="1"/>
    </xf>
    <xf numFmtId="0" fontId="0" fillId="2" borderId="4" xfId="0" applyFill="1" applyBorder="1" applyAlignment="1">
      <alignment horizontal="center" vertical="center"/>
      <protection locked="0"/>
    </xf>
    <xf numFmtId="0" fontId="0" fillId="2" borderId="0" xfId="0" applyFill="1" applyAlignment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5" fillId="2" borderId="5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top"/>
    </xf>
    <xf numFmtId="0" fontId="0" fillId="2" borderId="0" xfId="0" applyFill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6" fillId="2" borderId="6" xfId="0" applyFont="1" applyFill="1" applyBorder="1" applyAlignment="1">
      <alignment horizontal="center" vertical="center"/>
      <protection locked="0"/>
    </xf>
    <xf numFmtId="0" fontId="6" fillId="2" borderId="7" xfId="0" applyFont="1" applyFill="1" applyBorder="1" applyAlignment="1">
      <alignment horizontal="center" vertical="center"/>
      <protection locked="0"/>
    </xf>
    <xf numFmtId="0" fontId="6" fillId="2" borderId="8" xfId="0" applyFont="1" applyFill="1" applyBorder="1" applyAlignment="1">
      <alignment horizontal="center" vertical="center"/>
      <protection locked="0"/>
    </xf>
    <xf numFmtId="49" fontId="14" fillId="3" borderId="1" xfId="0" applyNumberFormat="1" applyFont="1" applyFill="1" applyBorder="1" applyAlignment="1" applyProtection="1">
      <alignment horizontal="left" vertical="center" wrapText="1"/>
    </xf>
    <xf numFmtId="49" fontId="14" fillId="3" borderId="2" xfId="0" applyNumberFormat="1" applyFont="1" applyFill="1" applyBorder="1" applyAlignment="1" applyProtection="1">
      <alignment horizontal="left" vertical="center" wrapText="1"/>
    </xf>
    <xf numFmtId="49" fontId="14" fillId="3" borderId="4" xfId="0" applyNumberFormat="1" applyFont="1" applyFill="1" applyBorder="1" applyAlignment="1" applyProtection="1">
      <alignment horizontal="left" vertical="center" wrapText="1"/>
    </xf>
    <xf numFmtId="49" fontId="14" fillId="3" borderId="0" xfId="0" applyNumberFormat="1" applyFont="1" applyFill="1" applyAlignment="1" applyProtection="1">
      <alignment horizontal="left" vertical="center" wrapText="1"/>
    </xf>
    <xf numFmtId="49" fontId="14" fillId="3" borderId="16" xfId="0" applyNumberFormat="1" applyFont="1" applyFill="1" applyBorder="1" applyAlignment="1" applyProtection="1">
      <alignment horizontal="left" vertical="center" wrapText="1"/>
    </xf>
    <xf numFmtId="49" fontId="14" fillId="3" borderId="17" xfId="0" applyNumberFormat="1" applyFont="1" applyFill="1" applyBorder="1" applyAlignment="1" applyProtection="1">
      <alignment horizontal="left" vertical="center" wrapText="1"/>
    </xf>
    <xf numFmtId="0" fontId="16" fillId="2" borderId="0" xfId="0" applyFont="1" applyFill="1" applyAlignment="1">
      <alignment vertical="top" wrapText="1"/>
      <protection locked="0"/>
    </xf>
    <xf numFmtId="0" fontId="3" fillId="2" borderId="16" xfId="0" applyFont="1" applyFill="1" applyBorder="1" applyAlignment="1">
      <alignment horizontal="center" vertical="center" wrapText="1"/>
      <protection locked="0"/>
    </xf>
    <xf numFmtId="0" fontId="3" fillId="2" borderId="17" xfId="0" applyFont="1" applyFill="1" applyBorder="1" applyAlignment="1">
      <alignment horizontal="center" vertical="center" wrapText="1"/>
      <protection locked="0"/>
    </xf>
    <xf numFmtId="0" fontId="6" fillId="2" borderId="16" xfId="0" applyFont="1" applyFill="1" applyBorder="1" applyAlignment="1">
      <alignment horizontal="center" vertical="center" wrapText="1"/>
      <protection locked="0"/>
    </xf>
    <xf numFmtId="0" fontId="6" fillId="2" borderId="17" xfId="0" applyFont="1" applyFill="1" applyBorder="1" applyAlignment="1">
      <alignment horizontal="center" vertical="center" wrapText="1"/>
      <protection locked="0"/>
    </xf>
    <xf numFmtId="49" fontId="17" fillId="3" borderId="6" xfId="0" applyNumberFormat="1" applyFont="1" applyFill="1" applyBorder="1" applyAlignment="1">
      <alignment horizontal="left" vertical="center" wrapText="1"/>
      <protection locked="0"/>
    </xf>
    <xf numFmtId="49" fontId="17" fillId="3" borderId="7" xfId="0" applyNumberFormat="1" applyFont="1" applyFill="1" applyBorder="1" applyAlignment="1">
      <alignment horizontal="left" vertical="center" wrapText="1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952500</xdr:colOff>
      <xdr:row>2</xdr:row>
      <xdr:rowOff>561975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1104900</xdr:colOff>
      <xdr:row>2</xdr:row>
      <xdr:rowOff>657225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525" y="495300"/>
          <a:ext cx="1095375" cy="647700"/>
        </a:xfrm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  <xdr:txBody>
        <a:bodyPr vertOverflow="clip" horzOverflow="clip" vert="horz" wrap="none" rtlCol="0" anchor="ctr" upright="1">
          <a:noAutofit/>
        </a:bodyPr>
        <a:lstStyle/>
        <a:p>
          <a:pPr algn="ctr"/>
          <a:endParaRPr lang="en-US" sz="825">
            <a:solidFill>
              <a:srgbClr val="000000"/>
            </a:solidFill>
            <a:latin typeface="Microsoft Sans Serif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6"/>
  <sheetViews>
    <sheetView showZeros="0" tabSelected="1" workbookViewId="0">
      <pane ySplit="6" topLeftCell="A160" activePane="bottomLeft" state="frozen"/>
      <selection pane="bottomLeft" activeCell="A3" sqref="A3"/>
    </sheetView>
  </sheetViews>
  <sheetFormatPr baseColWidth="10" defaultColWidth="10" defaultRowHeight="15" customHeight="1" x14ac:dyDescent="0.15"/>
  <cols>
    <col min="1" max="1" width="16.6640625" style="1" customWidth="1"/>
    <col min="2" max="2" width="0.1640625" style="1" hidden="1" customWidth="1"/>
    <col min="3" max="3" width="60" style="1" customWidth="1"/>
    <col min="4" max="4" width="7.1640625" style="1" customWidth="1"/>
    <col min="5" max="5" width="0.1640625" hidden="1" customWidth="1"/>
    <col min="6" max="6" width="12.33203125" style="1" customWidth="1"/>
    <col min="7" max="7" width="0.1640625" style="1" hidden="1" customWidth="1"/>
    <col min="8" max="8" width="14.1640625" customWidth="1"/>
    <col min="9" max="11" width="0.1640625" hidden="1" customWidth="1"/>
    <col min="12" max="12" width="26.6640625" style="1" customWidth="1"/>
    <col min="13" max="13" width="0" hidden="1" customWidth="1"/>
  </cols>
  <sheetData>
    <row r="1" spans="1:13" ht="18.75" customHeight="1" x14ac:dyDescent="0.15">
      <c r="A1" s="91" t="s">
        <v>334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3"/>
      <c r="M1" s="2"/>
    </row>
    <row r="2" spans="1:13" ht="19.5" customHeight="1" x14ac:dyDescent="0.15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6"/>
      <c r="M2" s="3"/>
    </row>
    <row r="3" spans="1:13" ht="62.25" customHeight="1" x14ac:dyDescent="0.15">
      <c r="A3" s="4"/>
      <c r="B3" s="5"/>
      <c r="C3" s="97"/>
      <c r="D3" s="97"/>
      <c r="E3" s="98"/>
      <c r="F3" s="97"/>
      <c r="G3" s="97"/>
      <c r="H3" s="98"/>
      <c r="I3" s="3"/>
      <c r="J3" s="3"/>
      <c r="K3" s="3"/>
      <c r="L3" s="6"/>
      <c r="M3" s="7"/>
    </row>
    <row r="4" spans="1:13" ht="4.5" customHeight="1" x14ac:dyDescent="0.15">
      <c r="A4" s="99" t="s">
        <v>306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1"/>
      <c r="M4" s="8"/>
    </row>
    <row r="5" spans="1:13" ht="23.25" customHeight="1" x14ac:dyDescent="0.15">
      <c r="A5" s="99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1"/>
      <c r="M5" s="9"/>
    </row>
    <row r="6" spans="1:13" ht="14.25" customHeight="1" x14ac:dyDescent="0.15">
      <c r="A6" s="102" t="s">
        <v>0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4"/>
      <c r="M6" s="10"/>
    </row>
    <row r="7" spans="1:13" ht="15" customHeight="1" x14ac:dyDescent="0.15">
      <c r="A7" s="105" t="s">
        <v>1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7"/>
      <c r="M7" s="3"/>
    </row>
    <row r="8" spans="1:13" ht="15" customHeight="1" x14ac:dyDescent="0.15">
      <c r="A8" s="108" t="s">
        <v>2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10"/>
      <c r="M8" s="3"/>
    </row>
    <row r="9" spans="1:13" ht="15" customHeight="1" x14ac:dyDescent="0.15">
      <c r="A9" s="108" t="s">
        <v>3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10"/>
      <c r="M9" s="3"/>
    </row>
    <row r="10" spans="1:13" ht="15" customHeight="1" x14ac:dyDescent="0.15">
      <c r="A10" s="108" t="s">
        <v>4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10"/>
      <c r="M10" s="3"/>
    </row>
    <row r="11" spans="1:13" ht="28.5" customHeight="1" x14ac:dyDescent="0.15">
      <c r="A11" s="111" t="s">
        <v>307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3"/>
      <c r="M11" s="11" t="s">
        <v>5</v>
      </c>
    </row>
    <row r="12" spans="1:13" ht="37.5" customHeight="1" x14ac:dyDescent="0.15">
      <c r="A12" s="12" t="s">
        <v>6</v>
      </c>
      <c r="B12" s="13" t="s">
        <v>7</v>
      </c>
      <c r="C12" s="14" t="s">
        <v>8</v>
      </c>
      <c r="D12" s="14" t="s">
        <v>9</v>
      </c>
      <c r="E12" s="15"/>
      <c r="F12" s="14" t="s">
        <v>10</v>
      </c>
      <c r="G12" s="14" t="s">
        <v>7</v>
      </c>
      <c r="H12" s="14" t="s">
        <v>11</v>
      </c>
      <c r="I12" s="15"/>
      <c r="J12" s="15"/>
      <c r="K12" s="15"/>
      <c r="L12" s="14" t="s">
        <v>12</v>
      </c>
      <c r="M12" s="16" t="s">
        <v>5</v>
      </c>
    </row>
    <row r="13" spans="1:13" ht="45" customHeight="1" x14ac:dyDescent="0.15">
      <c r="A13" s="17" t="s">
        <v>13</v>
      </c>
      <c r="B13" s="18"/>
      <c r="C13" s="19" t="s">
        <v>14</v>
      </c>
      <c r="D13" s="20"/>
      <c r="E13" s="21"/>
      <c r="F13" s="22"/>
      <c r="G13" s="23"/>
      <c r="H13" s="21"/>
      <c r="I13" s="21"/>
      <c r="J13" s="21"/>
      <c r="K13" s="21"/>
      <c r="L13" s="24"/>
      <c r="M13" s="25"/>
    </row>
    <row r="14" spans="1:13" ht="37.5" customHeight="1" x14ac:dyDescent="0.15">
      <c r="A14" s="26" t="s">
        <v>15</v>
      </c>
      <c r="B14" s="27"/>
      <c r="C14" s="28" t="s">
        <v>16</v>
      </c>
      <c r="D14" s="29" t="s">
        <v>17</v>
      </c>
      <c r="E14" s="30"/>
      <c r="F14" s="31">
        <v>0</v>
      </c>
      <c r="G14" s="32">
        <v>1</v>
      </c>
      <c r="H14" s="33"/>
      <c r="I14" s="30"/>
      <c r="J14" s="33"/>
      <c r="K14" s="33"/>
      <c r="L14" s="34">
        <f>IF(ISNUMBER($J14),IF(ISNUMBER(#REF!),ROUND($J14*#REF!,2),ROUND($J14*$F14,2)),IF(ISNUMBER(#REF!),ROUND($H14*#REF!,2),ROUND($H14*$F14,2)))</f>
        <v>0</v>
      </c>
      <c r="M14" s="25"/>
    </row>
    <row r="15" spans="1:13" ht="16.5" customHeight="1" x14ac:dyDescent="0.15">
      <c r="A15" s="26" t="s">
        <v>18</v>
      </c>
      <c r="B15" s="27"/>
      <c r="C15" s="28" t="s">
        <v>19</v>
      </c>
      <c r="D15" s="88"/>
      <c r="E15" s="89"/>
      <c r="F15" s="89"/>
      <c r="G15" s="89"/>
      <c r="H15" s="89"/>
      <c r="I15" s="89"/>
      <c r="J15" s="89"/>
      <c r="K15" s="89"/>
      <c r="L15" s="90"/>
      <c r="M15" s="35"/>
    </row>
    <row r="16" spans="1:13" ht="26.25" customHeight="1" x14ac:dyDescent="0.15">
      <c r="A16" s="26" t="s">
        <v>20</v>
      </c>
      <c r="B16" s="27"/>
      <c r="C16" s="28" t="s">
        <v>21</v>
      </c>
      <c r="D16" s="20"/>
      <c r="E16" s="21"/>
      <c r="F16" s="22"/>
      <c r="G16" s="23"/>
      <c r="H16" s="21"/>
      <c r="I16" s="21"/>
      <c r="J16" s="21"/>
      <c r="K16" s="21"/>
      <c r="L16" s="24"/>
      <c r="M16" s="25"/>
    </row>
    <row r="17" spans="1:13" ht="16.5" customHeight="1" x14ac:dyDescent="0.15">
      <c r="A17" s="26" t="s">
        <v>22</v>
      </c>
      <c r="B17" s="27"/>
      <c r="C17" s="28" t="s">
        <v>23</v>
      </c>
      <c r="D17" s="88"/>
      <c r="E17" s="89"/>
      <c r="F17" s="89"/>
      <c r="G17" s="89"/>
      <c r="H17" s="89"/>
      <c r="I17" s="89"/>
      <c r="J17" s="89"/>
      <c r="K17" s="89"/>
      <c r="L17" s="90"/>
      <c r="M17" s="35"/>
    </row>
    <row r="18" spans="1:13" ht="29.25" customHeight="1" x14ac:dyDescent="0.15">
      <c r="A18" s="26" t="s">
        <v>24</v>
      </c>
      <c r="B18" s="27"/>
      <c r="C18" s="28" t="s">
        <v>25</v>
      </c>
      <c r="D18" s="88"/>
      <c r="E18" s="89"/>
      <c r="F18" s="89"/>
      <c r="G18" s="89"/>
      <c r="H18" s="89"/>
      <c r="I18" s="89"/>
      <c r="J18" s="89"/>
      <c r="K18" s="89"/>
      <c r="L18" s="90"/>
      <c r="M18" s="35"/>
    </row>
    <row r="19" spans="1:13" ht="16.5" customHeight="1" x14ac:dyDescent="0.15">
      <c r="A19" s="26" t="s">
        <v>26</v>
      </c>
      <c r="B19" s="27"/>
      <c r="C19" s="28" t="s">
        <v>27</v>
      </c>
      <c r="D19" s="88"/>
      <c r="E19" s="89"/>
      <c r="F19" s="89"/>
      <c r="G19" s="89"/>
      <c r="H19" s="89"/>
      <c r="I19" s="89"/>
      <c r="J19" s="89"/>
      <c r="K19" s="89"/>
      <c r="L19" s="90"/>
      <c r="M19" s="35"/>
    </row>
    <row r="20" spans="1:13" ht="16.5" customHeight="1" x14ac:dyDescent="0.15">
      <c r="A20" s="26" t="s">
        <v>28</v>
      </c>
      <c r="B20" s="27"/>
      <c r="C20" s="28" t="s">
        <v>29</v>
      </c>
      <c r="D20" s="88"/>
      <c r="E20" s="89"/>
      <c r="F20" s="89"/>
      <c r="G20" s="89"/>
      <c r="H20" s="89"/>
      <c r="I20" s="89"/>
      <c r="J20" s="89"/>
      <c r="K20" s="89"/>
      <c r="L20" s="90"/>
      <c r="M20" s="35"/>
    </row>
    <row r="21" spans="1:13" ht="16.5" customHeight="1" x14ac:dyDescent="0.15">
      <c r="A21" s="26" t="s">
        <v>30</v>
      </c>
      <c r="B21" s="27"/>
      <c r="C21" s="28" t="s">
        <v>31</v>
      </c>
      <c r="D21" s="88"/>
      <c r="E21" s="89"/>
      <c r="F21" s="89"/>
      <c r="G21" s="89"/>
      <c r="H21" s="89"/>
      <c r="I21" s="89"/>
      <c r="J21" s="89"/>
      <c r="K21" s="89"/>
      <c r="L21" s="90"/>
      <c r="M21" s="35"/>
    </row>
    <row r="22" spans="1:13" ht="16.5" customHeight="1" x14ac:dyDescent="0.15">
      <c r="A22" s="26" t="s">
        <v>32</v>
      </c>
      <c r="B22" s="27"/>
      <c r="C22" s="28" t="s">
        <v>33</v>
      </c>
      <c r="D22" s="88"/>
      <c r="E22" s="89"/>
      <c r="F22" s="89"/>
      <c r="G22" s="89"/>
      <c r="H22" s="89"/>
      <c r="I22" s="89"/>
      <c r="J22" s="89"/>
      <c r="K22" s="89"/>
      <c r="L22" s="90"/>
      <c r="M22" s="35"/>
    </row>
    <row r="23" spans="1:13" ht="16.5" customHeight="1" x14ac:dyDescent="0.15">
      <c r="A23" s="26" t="s">
        <v>34</v>
      </c>
      <c r="B23" s="27"/>
      <c r="C23" s="28" t="s">
        <v>35</v>
      </c>
      <c r="D23" s="88"/>
      <c r="E23" s="89"/>
      <c r="F23" s="89"/>
      <c r="G23" s="89"/>
      <c r="H23" s="89"/>
      <c r="I23" s="89"/>
      <c r="J23" s="89"/>
      <c r="K23" s="89"/>
      <c r="L23" s="90"/>
      <c r="M23" s="35"/>
    </row>
    <row r="24" spans="1:13" ht="29.25" customHeight="1" x14ac:dyDescent="0.15">
      <c r="A24" s="26" t="s">
        <v>36</v>
      </c>
      <c r="B24" s="27"/>
      <c r="C24" s="28" t="s">
        <v>37</v>
      </c>
      <c r="D24" s="88"/>
      <c r="E24" s="89"/>
      <c r="F24" s="89"/>
      <c r="G24" s="89"/>
      <c r="H24" s="89"/>
      <c r="I24" s="89"/>
      <c r="J24" s="89"/>
      <c r="K24" s="89"/>
      <c r="L24" s="90"/>
      <c r="M24" s="35"/>
    </row>
    <row r="25" spans="1:13" ht="16.5" customHeight="1" x14ac:dyDescent="0.15">
      <c r="A25" s="26" t="s">
        <v>38</v>
      </c>
      <c r="B25" s="27"/>
      <c r="C25" s="28" t="s">
        <v>39</v>
      </c>
      <c r="D25" s="88"/>
      <c r="E25" s="89"/>
      <c r="F25" s="89"/>
      <c r="G25" s="89"/>
      <c r="H25" s="89"/>
      <c r="I25" s="89"/>
      <c r="J25" s="89"/>
      <c r="K25" s="89"/>
      <c r="L25" s="90"/>
      <c r="M25" s="35"/>
    </row>
    <row r="26" spans="1:13" ht="16.5" customHeight="1" x14ac:dyDescent="0.15">
      <c r="A26" s="26" t="s">
        <v>40</v>
      </c>
      <c r="B26" s="27"/>
      <c r="C26" s="28" t="s">
        <v>41</v>
      </c>
      <c r="D26" s="88"/>
      <c r="E26" s="89"/>
      <c r="F26" s="89"/>
      <c r="G26" s="89"/>
      <c r="H26" s="89"/>
      <c r="I26" s="89"/>
      <c r="J26" s="89"/>
      <c r="K26" s="89"/>
      <c r="L26" s="90"/>
      <c r="M26" s="35"/>
    </row>
    <row r="27" spans="1:13" ht="26.25" customHeight="1" x14ac:dyDescent="0.15">
      <c r="A27" s="26" t="s">
        <v>42</v>
      </c>
      <c r="B27" s="27"/>
      <c r="C27" s="28" t="s">
        <v>43</v>
      </c>
      <c r="D27" s="20"/>
      <c r="E27" s="21"/>
      <c r="F27" s="22"/>
      <c r="G27" s="23"/>
      <c r="H27" s="21"/>
      <c r="I27" s="21"/>
      <c r="J27" s="21"/>
      <c r="K27" s="21"/>
      <c r="L27" s="24"/>
      <c r="M27" s="25"/>
    </row>
    <row r="28" spans="1:13" ht="22.5" customHeight="1" x14ac:dyDescent="0.15">
      <c r="A28" s="36" t="s">
        <v>44</v>
      </c>
      <c r="B28" s="37"/>
      <c r="C28" s="38" t="s">
        <v>45</v>
      </c>
      <c r="D28" s="29" t="s">
        <v>17</v>
      </c>
      <c r="E28" s="30"/>
      <c r="F28" s="31">
        <v>0</v>
      </c>
      <c r="G28" s="32">
        <v>1</v>
      </c>
      <c r="H28" s="33"/>
      <c r="I28" s="30"/>
      <c r="J28" s="33"/>
      <c r="K28" s="33"/>
      <c r="L28" s="34">
        <f>IF(ISNUMBER($J28),IF(ISNUMBER(#REF!),ROUND($J28*#REF!,2),ROUND($J28*$F28,2)),IF(ISNUMBER(#REF!),ROUND($H28*#REF!,2),ROUND($H28*$F28,2)))</f>
        <v>0</v>
      </c>
      <c r="M28" s="25"/>
    </row>
    <row r="29" spans="1:13" ht="18.75" customHeight="1" x14ac:dyDescent="0.15">
      <c r="A29" s="36" t="s">
        <v>46</v>
      </c>
      <c r="B29" s="37"/>
      <c r="C29" s="39" t="s">
        <v>47</v>
      </c>
      <c r="D29" s="20"/>
      <c r="E29" s="21"/>
      <c r="F29" s="22"/>
      <c r="G29" s="23"/>
      <c r="H29" s="21"/>
      <c r="I29" s="21"/>
      <c r="J29" s="21"/>
      <c r="K29" s="21"/>
      <c r="L29" s="24"/>
      <c r="M29" s="25"/>
    </row>
    <row r="30" spans="1:13" ht="18.75" customHeight="1" x14ac:dyDescent="0.15">
      <c r="A30" s="36" t="s">
        <v>48</v>
      </c>
      <c r="B30" s="37"/>
      <c r="C30" s="39" t="s">
        <v>49</v>
      </c>
      <c r="D30" s="20"/>
      <c r="E30" s="21"/>
      <c r="F30" s="22"/>
      <c r="G30" s="23"/>
      <c r="H30" s="21"/>
      <c r="I30" s="21"/>
      <c r="J30" s="21"/>
      <c r="K30" s="21"/>
      <c r="L30" s="24"/>
      <c r="M30" s="25"/>
    </row>
    <row r="31" spans="1:13" ht="18.75" customHeight="1" x14ac:dyDescent="0.15">
      <c r="A31" s="36" t="s">
        <v>50</v>
      </c>
      <c r="B31" s="37"/>
      <c r="C31" s="39" t="s">
        <v>51</v>
      </c>
      <c r="D31" s="20"/>
      <c r="E31" s="21"/>
      <c r="F31" s="22"/>
      <c r="G31" s="23"/>
      <c r="H31" s="21"/>
      <c r="I31" s="21"/>
      <c r="J31" s="21"/>
      <c r="K31" s="21"/>
      <c r="L31" s="24"/>
      <c r="M31" s="25"/>
    </row>
    <row r="32" spans="1:13" ht="18.75" customHeight="1" x14ac:dyDescent="0.15">
      <c r="A32" s="36" t="s">
        <v>52</v>
      </c>
      <c r="B32" s="37"/>
      <c r="C32" s="39" t="s">
        <v>53</v>
      </c>
      <c r="D32" s="20"/>
      <c r="E32" s="21"/>
      <c r="F32" s="22"/>
      <c r="G32" s="23"/>
      <c r="H32" s="21"/>
      <c r="I32" s="21"/>
      <c r="J32" s="21"/>
      <c r="K32" s="21"/>
      <c r="L32" s="24"/>
      <c r="M32" s="25"/>
    </row>
    <row r="33" spans="1:13" ht="18.75" customHeight="1" x14ac:dyDescent="0.15">
      <c r="A33" s="36" t="s">
        <v>54</v>
      </c>
      <c r="B33" s="37"/>
      <c r="C33" s="39" t="s">
        <v>55</v>
      </c>
      <c r="D33" s="20"/>
      <c r="E33" s="21"/>
      <c r="F33" s="22"/>
      <c r="G33" s="23"/>
      <c r="H33" s="21"/>
      <c r="I33" s="21"/>
      <c r="J33" s="21"/>
      <c r="K33" s="21"/>
      <c r="L33" s="24"/>
      <c r="M33" s="25"/>
    </row>
    <row r="34" spans="1:13" ht="18.75" customHeight="1" x14ac:dyDescent="0.15">
      <c r="A34" s="36" t="s">
        <v>56</v>
      </c>
      <c r="B34" s="37"/>
      <c r="C34" s="39" t="s">
        <v>57</v>
      </c>
      <c r="D34" s="20"/>
      <c r="E34" s="21"/>
      <c r="F34" s="22"/>
      <c r="G34" s="23"/>
      <c r="H34" s="21"/>
      <c r="I34" s="21"/>
      <c r="J34" s="21"/>
      <c r="K34" s="21"/>
      <c r="L34" s="24"/>
      <c r="M34" s="25"/>
    </row>
    <row r="35" spans="1:13" ht="18.75" customHeight="1" x14ac:dyDescent="0.15">
      <c r="A35" s="36" t="s">
        <v>58</v>
      </c>
      <c r="B35" s="37"/>
      <c r="C35" s="39" t="s">
        <v>59</v>
      </c>
      <c r="D35" s="20"/>
      <c r="E35" s="21"/>
      <c r="F35" s="22"/>
      <c r="G35" s="23"/>
      <c r="H35" s="21"/>
      <c r="I35" s="21"/>
      <c r="J35" s="21"/>
      <c r="K35" s="21"/>
      <c r="L35" s="24"/>
      <c r="M35" s="25"/>
    </row>
    <row r="36" spans="1:13" ht="18.75" customHeight="1" x14ac:dyDescent="0.15">
      <c r="A36" s="36" t="s">
        <v>60</v>
      </c>
      <c r="B36" s="37"/>
      <c r="C36" s="39" t="s">
        <v>61</v>
      </c>
      <c r="D36" s="20"/>
      <c r="E36" s="21"/>
      <c r="F36" s="22"/>
      <c r="G36" s="23"/>
      <c r="H36" s="21"/>
      <c r="I36" s="21"/>
      <c r="J36" s="21"/>
      <c r="K36" s="21"/>
      <c r="L36" s="24"/>
      <c r="M36" s="25"/>
    </row>
    <row r="37" spans="1:13" ht="31.5" customHeight="1" x14ac:dyDescent="0.15">
      <c r="A37" s="86" t="s">
        <v>62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40">
        <f>L$28</f>
        <v>0</v>
      </c>
      <c r="M37" s="41"/>
    </row>
    <row r="38" spans="1:13" ht="16.5" customHeight="1" x14ac:dyDescent="0.15">
      <c r="A38" s="26" t="s">
        <v>63</v>
      </c>
      <c r="B38" s="27"/>
      <c r="C38" s="28" t="s">
        <v>64</v>
      </c>
      <c r="D38" s="88"/>
      <c r="E38" s="89"/>
      <c r="F38" s="89"/>
      <c r="G38" s="89"/>
      <c r="H38" s="89"/>
      <c r="I38" s="89"/>
      <c r="J38" s="89"/>
      <c r="K38" s="89"/>
      <c r="L38" s="90"/>
      <c r="M38" s="35"/>
    </row>
    <row r="39" spans="1:13" ht="16.5" customHeight="1" x14ac:dyDescent="0.15">
      <c r="A39" s="26" t="s">
        <v>65</v>
      </c>
      <c r="B39" s="27"/>
      <c r="C39" s="28" t="s">
        <v>66</v>
      </c>
      <c r="D39" s="29" t="s">
        <v>17</v>
      </c>
      <c r="E39" s="30"/>
      <c r="F39" s="31">
        <v>0</v>
      </c>
      <c r="G39" s="32">
        <v>1</v>
      </c>
      <c r="H39" s="33"/>
      <c r="I39" s="30"/>
      <c r="J39" s="33"/>
      <c r="K39" s="33"/>
      <c r="L39" s="34">
        <f>IF(ISNUMBER($J39),IF(ISNUMBER(#REF!),ROUND($J39*#REF!,2),ROUND($J39*$F39,2)),IF(ISNUMBER(#REF!),ROUND($H39*#REF!,2),ROUND($H39*$F39,2)))</f>
        <v>0</v>
      </c>
      <c r="M39" s="35"/>
    </row>
    <row r="40" spans="1:13" ht="16.5" customHeight="1" x14ac:dyDescent="0.15">
      <c r="A40" s="36" t="s">
        <v>67</v>
      </c>
      <c r="B40" s="37"/>
      <c r="C40" s="38" t="s">
        <v>68</v>
      </c>
      <c r="D40" s="88"/>
      <c r="E40" s="89"/>
      <c r="F40" s="89"/>
      <c r="G40" s="89"/>
      <c r="H40" s="89"/>
      <c r="I40" s="89"/>
      <c r="J40" s="89"/>
      <c r="K40" s="89"/>
      <c r="L40" s="90"/>
      <c r="M40" s="35"/>
    </row>
    <row r="41" spans="1:13" ht="16.5" customHeight="1" x14ac:dyDescent="0.15">
      <c r="A41" s="36" t="s">
        <v>69</v>
      </c>
      <c r="B41" s="37"/>
      <c r="C41" s="38" t="s">
        <v>70</v>
      </c>
      <c r="D41" s="88"/>
      <c r="E41" s="89"/>
      <c r="F41" s="89"/>
      <c r="G41" s="89"/>
      <c r="H41" s="89"/>
      <c r="I41" s="89"/>
      <c r="J41" s="89"/>
      <c r="K41" s="89"/>
      <c r="L41" s="90"/>
      <c r="M41" s="35"/>
    </row>
    <row r="42" spans="1:13" ht="16.5" customHeight="1" x14ac:dyDescent="0.15">
      <c r="A42" s="26" t="s">
        <v>71</v>
      </c>
      <c r="B42" s="27"/>
      <c r="C42" s="28" t="s">
        <v>72</v>
      </c>
      <c r="D42" s="29" t="s">
        <v>17</v>
      </c>
      <c r="E42" s="30"/>
      <c r="F42" s="31">
        <v>0</v>
      </c>
      <c r="G42" s="32">
        <v>1</v>
      </c>
      <c r="H42" s="33"/>
      <c r="I42" s="30"/>
      <c r="J42" s="33"/>
      <c r="K42" s="33"/>
      <c r="L42" s="34">
        <f>IF(ISNUMBER($J42),IF(ISNUMBER(#REF!),ROUND($J42*#REF!,2),ROUND($J42*$F42,2)),IF(ISNUMBER(#REF!),ROUND($H42*#REF!,2),ROUND($H42*$F42,2)))</f>
        <v>0</v>
      </c>
      <c r="M42" s="35"/>
    </row>
    <row r="43" spans="1:13" ht="16.5" customHeight="1" x14ac:dyDescent="0.15">
      <c r="A43" s="36" t="s">
        <v>73</v>
      </c>
      <c r="B43" s="37"/>
      <c r="C43" s="38" t="s">
        <v>74</v>
      </c>
      <c r="D43" s="88"/>
      <c r="E43" s="89"/>
      <c r="F43" s="89"/>
      <c r="G43" s="89"/>
      <c r="H43" s="89"/>
      <c r="I43" s="89"/>
      <c r="J43" s="89"/>
      <c r="K43" s="89"/>
      <c r="L43" s="90"/>
      <c r="M43" s="35"/>
    </row>
    <row r="44" spans="1:13" ht="16.5" customHeight="1" x14ac:dyDescent="0.15">
      <c r="A44" s="36" t="s">
        <v>75</v>
      </c>
      <c r="B44" s="37"/>
      <c r="C44" s="38" t="s">
        <v>76</v>
      </c>
      <c r="D44" s="88"/>
      <c r="E44" s="89"/>
      <c r="F44" s="89"/>
      <c r="G44" s="89"/>
      <c r="H44" s="89"/>
      <c r="I44" s="89"/>
      <c r="J44" s="89"/>
      <c r="K44" s="89"/>
      <c r="L44" s="90"/>
      <c r="M44" s="35"/>
    </row>
    <row r="45" spans="1:13" ht="16.5" customHeight="1" x14ac:dyDescent="0.15">
      <c r="A45" s="36" t="s">
        <v>77</v>
      </c>
      <c r="B45" s="37"/>
      <c r="C45" s="38" t="s">
        <v>78</v>
      </c>
      <c r="D45" s="88"/>
      <c r="E45" s="89"/>
      <c r="F45" s="89"/>
      <c r="G45" s="89"/>
      <c r="H45" s="89"/>
      <c r="I45" s="89"/>
      <c r="J45" s="89"/>
      <c r="K45" s="89"/>
      <c r="L45" s="90"/>
      <c r="M45" s="35"/>
    </row>
    <row r="46" spans="1:13" ht="16.5" customHeight="1" x14ac:dyDescent="0.15">
      <c r="A46" s="26" t="s">
        <v>79</v>
      </c>
      <c r="B46" s="27"/>
      <c r="C46" s="28" t="s">
        <v>80</v>
      </c>
      <c r="D46" s="29" t="s">
        <v>17</v>
      </c>
      <c r="E46" s="30"/>
      <c r="F46" s="31">
        <v>0</v>
      </c>
      <c r="G46" s="32">
        <v>1</v>
      </c>
      <c r="H46" s="33"/>
      <c r="I46" s="30"/>
      <c r="J46" s="33"/>
      <c r="K46" s="33"/>
      <c r="L46" s="34">
        <f>IF(ISNUMBER($J46),IF(ISNUMBER(#REF!),ROUND($J46*#REF!,2),ROUND($J46*$F46,2)),IF(ISNUMBER(#REF!),ROUND($H46*#REF!,2),ROUND($H46*$F46,2)))</f>
        <v>0</v>
      </c>
      <c r="M46" s="35"/>
    </row>
    <row r="47" spans="1:13" ht="16.5" customHeight="1" x14ac:dyDescent="0.15">
      <c r="A47" s="26" t="s">
        <v>81</v>
      </c>
      <c r="B47" s="27"/>
      <c r="C47" s="28" t="s">
        <v>82</v>
      </c>
      <c r="D47" s="29" t="s">
        <v>17</v>
      </c>
      <c r="E47" s="30"/>
      <c r="F47" s="31">
        <v>0</v>
      </c>
      <c r="G47" s="32">
        <v>1</v>
      </c>
      <c r="H47" s="33"/>
      <c r="I47" s="30"/>
      <c r="J47" s="33"/>
      <c r="K47" s="33"/>
      <c r="L47" s="34">
        <f>IF(ISNUMBER($J47),IF(ISNUMBER(#REF!),ROUND($J47*#REF!,2),ROUND($J47*$F47,2)),IF(ISNUMBER(#REF!),ROUND($H47*#REF!,2),ROUND($H47*$F47,2)))</f>
        <v>0</v>
      </c>
      <c r="M47" s="35"/>
    </row>
    <row r="48" spans="1:13" ht="26.25" customHeight="1" x14ac:dyDescent="0.15">
      <c r="A48" s="26" t="s">
        <v>83</v>
      </c>
      <c r="B48" s="27"/>
      <c r="C48" s="28" t="s">
        <v>84</v>
      </c>
      <c r="D48" s="29" t="s">
        <v>17</v>
      </c>
      <c r="E48" s="30"/>
      <c r="F48" s="31">
        <v>0</v>
      </c>
      <c r="G48" s="32">
        <v>1</v>
      </c>
      <c r="H48" s="33"/>
      <c r="I48" s="30"/>
      <c r="J48" s="33"/>
      <c r="K48" s="33"/>
      <c r="L48" s="34">
        <f>IF(ISNUMBER($J48),IF(ISNUMBER(#REF!),ROUND($J48*#REF!,2),ROUND($J48*$F48,2)),IF(ISNUMBER(#REF!),ROUND($H48*#REF!,2),ROUND($H48*$F48,2)))</f>
        <v>0</v>
      </c>
      <c r="M48" s="25"/>
    </row>
    <row r="49" spans="1:13" ht="16.5" customHeight="1" x14ac:dyDescent="0.15">
      <c r="A49" s="26" t="s">
        <v>85</v>
      </c>
      <c r="B49" s="27"/>
      <c r="C49" s="28" t="s">
        <v>86</v>
      </c>
      <c r="D49" s="88"/>
      <c r="E49" s="89"/>
      <c r="F49" s="89"/>
      <c r="G49" s="89"/>
      <c r="H49" s="89"/>
      <c r="I49" s="89"/>
      <c r="J49" s="89"/>
      <c r="K49" s="89"/>
      <c r="L49" s="90"/>
      <c r="M49" s="35"/>
    </row>
    <row r="50" spans="1:13" ht="16.5" customHeight="1" x14ac:dyDescent="0.15">
      <c r="A50" s="26" t="s">
        <v>87</v>
      </c>
      <c r="B50" s="27"/>
      <c r="C50" s="28" t="s">
        <v>88</v>
      </c>
      <c r="D50" s="88"/>
      <c r="E50" s="89"/>
      <c r="F50" s="89"/>
      <c r="G50" s="89"/>
      <c r="H50" s="89"/>
      <c r="I50" s="89"/>
      <c r="J50" s="89"/>
      <c r="K50" s="89"/>
      <c r="L50" s="90"/>
      <c r="M50" s="35"/>
    </row>
    <row r="51" spans="1:13" ht="16.5" customHeight="1" x14ac:dyDescent="0.15">
      <c r="A51" s="26" t="s">
        <v>89</v>
      </c>
      <c r="B51" s="27"/>
      <c r="C51" s="28" t="s">
        <v>90</v>
      </c>
      <c r="D51" s="88"/>
      <c r="E51" s="89"/>
      <c r="F51" s="89"/>
      <c r="G51" s="89"/>
      <c r="H51" s="89"/>
      <c r="I51" s="89"/>
      <c r="J51" s="89"/>
      <c r="K51" s="89"/>
      <c r="L51" s="90"/>
      <c r="M51" s="35"/>
    </row>
    <row r="52" spans="1:13" ht="16.5" customHeight="1" x14ac:dyDescent="0.15">
      <c r="A52" s="26" t="s">
        <v>91</v>
      </c>
      <c r="B52" s="27"/>
      <c r="C52" s="28" t="s">
        <v>92</v>
      </c>
      <c r="D52" s="88"/>
      <c r="E52" s="89"/>
      <c r="F52" s="89"/>
      <c r="G52" s="89"/>
      <c r="H52" s="89"/>
      <c r="I52" s="89"/>
      <c r="J52" s="89"/>
      <c r="K52" s="89"/>
      <c r="L52" s="90"/>
      <c r="M52" s="35"/>
    </row>
    <row r="53" spans="1:13" ht="16.5" customHeight="1" x14ac:dyDescent="0.15">
      <c r="A53" s="26" t="s">
        <v>93</v>
      </c>
      <c r="B53" s="27"/>
      <c r="C53" s="28" t="s">
        <v>94</v>
      </c>
      <c r="D53" s="88"/>
      <c r="E53" s="89"/>
      <c r="F53" s="89"/>
      <c r="G53" s="89"/>
      <c r="H53" s="89"/>
      <c r="I53" s="89"/>
      <c r="J53" s="89"/>
      <c r="K53" s="89"/>
      <c r="L53" s="90"/>
      <c r="M53" s="35"/>
    </row>
    <row r="54" spans="1:13" ht="21" customHeight="1" x14ac:dyDescent="0.15">
      <c r="A54" s="26" t="s">
        <v>95</v>
      </c>
      <c r="B54" s="27"/>
      <c r="C54" s="28" t="s">
        <v>96</v>
      </c>
      <c r="D54" s="88"/>
      <c r="E54" s="89"/>
      <c r="F54" s="89"/>
      <c r="G54" s="89"/>
      <c r="H54" s="89"/>
      <c r="I54" s="89"/>
      <c r="J54" s="89"/>
      <c r="K54" s="89"/>
      <c r="L54" s="90"/>
      <c r="M54" s="35"/>
    </row>
    <row r="55" spans="1:13" ht="21" customHeight="1" x14ac:dyDescent="0.15">
      <c r="A55" s="26" t="s">
        <v>97</v>
      </c>
      <c r="B55" s="27"/>
      <c r="C55" s="28" t="s">
        <v>98</v>
      </c>
      <c r="D55" s="88"/>
      <c r="E55" s="89"/>
      <c r="F55" s="89"/>
      <c r="G55" s="89"/>
      <c r="H55" s="89"/>
      <c r="I55" s="89"/>
      <c r="J55" s="89"/>
      <c r="K55" s="89"/>
      <c r="L55" s="90"/>
      <c r="M55" s="35"/>
    </row>
    <row r="56" spans="1:13" ht="16.5" customHeight="1" x14ac:dyDescent="0.15">
      <c r="A56" s="26" t="s">
        <v>99</v>
      </c>
      <c r="B56" s="27"/>
      <c r="C56" s="28" t="s">
        <v>100</v>
      </c>
      <c r="D56" s="88"/>
      <c r="E56" s="89"/>
      <c r="F56" s="89"/>
      <c r="G56" s="89"/>
      <c r="H56" s="89"/>
      <c r="I56" s="89"/>
      <c r="J56" s="89"/>
      <c r="K56" s="89"/>
      <c r="L56" s="90"/>
      <c r="M56" s="35"/>
    </row>
    <row r="57" spans="1:13" ht="16.5" customHeight="1" x14ac:dyDescent="0.15">
      <c r="A57" s="36" t="s">
        <v>101</v>
      </c>
      <c r="B57" s="37"/>
      <c r="C57" s="38" t="s">
        <v>102</v>
      </c>
      <c r="D57" s="88"/>
      <c r="E57" s="89"/>
      <c r="F57" s="89"/>
      <c r="G57" s="89"/>
      <c r="H57" s="89"/>
      <c r="I57" s="89"/>
      <c r="J57" s="89"/>
      <c r="K57" s="89"/>
      <c r="L57" s="90"/>
      <c r="M57" s="35"/>
    </row>
    <row r="58" spans="1:13" ht="16.5" customHeight="1" x14ac:dyDescent="0.15">
      <c r="A58" s="36" t="s">
        <v>103</v>
      </c>
      <c r="B58" s="37"/>
      <c r="C58" s="38" t="s">
        <v>104</v>
      </c>
      <c r="D58" s="88"/>
      <c r="E58" s="89"/>
      <c r="F58" s="89"/>
      <c r="G58" s="89"/>
      <c r="H58" s="89"/>
      <c r="I58" s="89"/>
      <c r="J58" s="89"/>
      <c r="K58" s="89"/>
      <c r="L58" s="90"/>
      <c r="M58" s="35"/>
    </row>
    <row r="59" spans="1:13" ht="16.5" customHeight="1" x14ac:dyDescent="0.15">
      <c r="A59" s="36" t="s">
        <v>105</v>
      </c>
      <c r="B59" s="37"/>
      <c r="C59" s="38" t="s">
        <v>106</v>
      </c>
      <c r="D59" s="88"/>
      <c r="E59" s="89"/>
      <c r="F59" s="89"/>
      <c r="G59" s="89"/>
      <c r="H59" s="89"/>
      <c r="I59" s="89"/>
      <c r="J59" s="89"/>
      <c r="K59" s="89"/>
      <c r="L59" s="90"/>
      <c r="M59" s="35"/>
    </row>
    <row r="60" spans="1:13" ht="16.5" customHeight="1" x14ac:dyDescent="0.15">
      <c r="A60" s="26" t="s">
        <v>107</v>
      </c>
      <c r="B60" s="27"/>
      <c r="C60" s="28" t="s">
        <v>108</v>
      </c>
      <c r="D60" s="88"/>
      <c r="E60" s="89"/>
      <c r="F60" s="89"/>
      <c r="G60" s="89"/>
      <c r="H60" s="89"/>
      <c r="I60" s="89"/>
      <c r="J60" s="89"/>
      <c r="K60" s="89"/>
      <c r="L60" s="90"/>
      <c r="M60" s="35"/>
    </row>
    <row r="61" spans="1:13" ht="16.5" customHeight="1" x14ac:dyDescent="0.15">
      <c r="A61" s="36" t="s">
        <v>109</v>
      </c>
      <c r="B61" s="37"/>
      <c r="C61" s="38" t="s">
        <v>110</v>
      </c>
      <c r="D61" s="88"/>
      <c r="E61" s="89"/>
      <c r="F61" s="89"/>
      <c r="G61" s="89"/>
      <c r="H61" s="89"/>
      <c r="I61" s="89"/>
      <c r="J61" s="89"/>
      <c r="K61" s="89"/>
      <c r="L61" s="90"/>
      <c r="M61" s="35"/>
    </row>
    <row r="62" spans="1:13" ht="16.5" customHeight="1" x14ac:dyDescent="0.15">
      <c r="A62" s="36" t="s">
        <v>111</v>
      </c>
      <c r="B62" s="37"/>
      <c r="C62" s="38" t="s">
        <v>112</v>
      </c>
      <c r="D62" s="88"/>
      <c r="E62" s="89"/>
      <c r="F62" s="89"/>
      <c r="G62" s="89"/>
      <c r="H62" s="89"/>
      <c r="I62" s="89"/>
      <c r="J62" s="89"/>
      <c r="K62" s="89"/>
      <c r="L62" s="90"/>
      <c r="M62" s="35"/>
    </row>
    <row r="63" spans="1:13" ht="16.5" customHeight="1" x14ac:dyDescent="0.15">
      <c r="A63" s="26" t="s">
        <v>113</v>
      </c>
      <c r="B63" s="27"/>
      <c r="C63" s="28" t="s">
        <v>114</v>
      </c>
      <c r="D63" s="88"/>
      <c r="E63" s="89"/>
      <c r="F63" s="89"/>
      <c r="G63" s="89"/>
      <c r="H63" s="89"/>
      <c r="I63" s="89"/>
      <c r="J63" s="89"/>
      <c r="K63" s="89"/>
      <c r="L63" s="90"/>
      <c r="M63" s="35"/>
    </row>
    <row r="64" spans="1:13" ht="16.5" customHeight="1" x14ac:dyDescent="0.15">
      <c r="A64" s="26" t="s">
        <v>115</v>
      </c>
      <c r="B64" s="27"/>
      <c r="C64" s="28" t="s">
        <v>116</v>
      </c>
      <c r="D64" s="88"/>
      <c r="E64" s="89"/>
      <c r="F64" s="89"/>
      <c r="G64" s="89"/>
      <c r="H64" s="89"/>
      <c r="I64" s="89"/>
      <c r="J64" s="89"/>
      <c r="K64" s="89"/>
      <c r="L64" s="90"/>
      <c r="M64" s="35"/>
    </row>
    <row r="65" spans="1:13" ht="16.5" customHeight="1" x14ac:dyDescent="0.15">
      <c r="A65" s="26" t="s">
        <v>117</v>
      </c>
      <c r="B65" s="27"/>
      <c r="C65" s="28" t="s">
        <v>118</v>
      </c>
      <c r="D65" s="88"/>
      <c r="E65" s="89"/>
      <c r="F65" s="89"/>
      <c r="G65" s="89"/>
      <c r="H65" s="89"/>
      <c r="I65" s="89"/>
      <c r="J65" s="89"/>
      <c r="K65" s="89"/>
      <c r="L65" s="90"/>
      <c r="M65" s="35"/>
    </row>
    <row r="66" spans="1:13" ht="16.5" customHeight="1" x14ac:dyDescent="0.15">
      <c r="A66" s="26" t="s">
        <v>119</v>
      </c>
      <c r="B66" s="27"/>
      <c r="C66" s="28" t="s">
        <v>120</v>
      </c>
      <c r="D66" s="88"/>
      <c r="E66" s="89"/>
      <c r="F66" s="89"/>
      <c r="G66" s="89"/>
      <c r="H66" s="89"/>
      <c r="I66" s="89"/>
      <c r="J66" s="89"/>
      <c r="K66" s="89"/>
      <c r="L66" s="90"/>
      <c r="M66" s="35"/>
    </row>
    <row r="67" spans="1:13" ht="16.5" customHeight="1" x14ac:dyDescent="0.15">
      <c r="A67" s="26" t="s">
        <v>121</v>
      </c>
      <c r="B67" s="27"/>
      <c r="C67" s="28" t="s">
        <v>122</v>
      </c>
      <c r="D67" s="88"/>
      <c r="E67" s="89"/>
      <c r="F67" s="89"/>
      <c r="G67" s="89"/>
      <c r="H67" s="89"/>
      <c r="I67" s="89"/>
      <c r="J67" s="89"/>
      <c r="K67" s="89"/>
      <c r="L67" s="90"/>
      <c r="M67" s="35"/>
    </row>
    <row r="68" spans="1:13" ht="16.5" customHeight="1" x14ac:dyDescent="0.15">
      <c r="A68" s="26" t="s">
        <v>123</v>
      </c>
      <c r="B68" s="27"/>
      <c r="C68" s="28" t="s">
        <v>124</v>
      </c>
      <c r="D68" s="88"/>
      <c r="E68" s="89"/>
      <c r="F68" s="89"/>
      <c r="G68" s="89"/>
      <c r="H68" s="89"/>
      <c r="I68" s="89"/>
      <c r="J68" s="89"/>
      <c r="K68" s="89"/>
      <c r="L68" s="90"/>
      <c r="M68" s="35"/>
    </row>
    <row r="69" spans="1:13" ht="37.5" customHeight="1" x14ac:dyDescent="0.15">
      <c r="A69" s="26" t="s">
        <v>125</v>
      </c>
      <c r="B69" s="27"/>
      <c r="C69" s="28" t="s">
        <v>126</v>
      </c>
      <c r="D69" s="20"/>
      <c r="E69" s="21"/>
      <c r="F69" s="22"/>
      <c r="G69" s="23"/>
      <c r="H69" s="21"/>
      <c r="I69" s="21"/>
      <c r="J69" s="21"/>
      <c r="K69" s="21"/>
      <c r="L69" s="24"/>
      <c r="M69" s="25"/>
    </row>
    <row r="70" spans="1:13" ht="26.25" customHeight="1" x14ac:dyDescent="0.15">
      <c r="A70" s="26" t="s">
        <v>127</v>
      </c>
      <c r="B70" s="27"/>
      <c r="C70" s="28" t="s">
        <v>128</v>
      </c>
      <c r="D70" s="29" t="s">
        <v>129</v>
      </c>
      <c r="E70" s="42"/>
      <c r="F70" s="43">
        <v>0</v>
      </c>
      <c r="G70" s="32">
        <v>1</v>
      </c>
      <c r="H70" s="33"/>
      <c r="I70" s="30"/>
      <c r="J70" s="33"/>
      <c r="K70" s="33"/>
      <c r="L70" s="34">
        <f>IF(ISNUMBER($J70),IF(ISNUMBER(#REF!),ROUND($J70*#REF!,2),ROUND($J70*$F70,2)),IF(ISNUMBER(#REF!),ROUND($H70*#REF!,2),ROUND($H70*$F70,2)))</f>
        <v>0</v>
      </c>
      <c r="M70" s="25"/>
    </row>
    <row r="71" spans="1:13" ht="22.5" customHeight="1" x14ac:dyDescent="0.15">
      <c r="A71" s="36" t="s">
        <v>130</v>
      </c>
      <c r="B71" s="37"/>
      <c r="C71" s="38" t="s">
        <v>131</v>
      </c>
      <c r="D71" s="29"/>
      <c r="E71" s="30"/>
      <c r="F71" s="31">
        <v>0</v>
      </c>
      <c r="G71" s="32">
        <v>1</v>
      </c>
      <c r="H71" s="33"/>
      <c r="I71" s="30"/>
      <c r="J71" s="33"/>
      <c r="K71" s="33"/>
      <c r="L71" s="34">
        <f>IF(ISNUMBER($J71),IF(ISNUMBER(#REF!),ROUND($J71*#REF!,2),ROUND($J71*$F71,2)),IF(ISNUMBER(#REF!),ROUND($H71*#REF!,2),ROUND($H71*$F71,2)))</f>
        <v>0</v>
      </c>
      <c r="M71" s="25"/>
    </row>
    <row r="72" spans="1:13" ht="22.5" customHeight="1" x14ac:dyDescent="0.15">
      <c r="A72" s="36"/>
      <c r="B72" s="37"/>
      <c r="C72" s="38" t="s">
        <v>299</v>
      </c>
      <c r="D72" s="29" t="s">
        <v>17</v>
      </c>
      <c r="E72" s="30"/>
      <c r="F72" s="31"/>
      <c r="G72" s="32"/>
      <c r="H72" s="33"/>
      <c r="I72" s="30"/>
      <c r="J72" s="33"/>
      <c r="K72" s="33"/>
      <c r="L72" s="34"/>
      <c r="M72" s="25"/>
    </row>
    <row r="73" spans="1:13" ht="22.5" customHeight="1" x14ac:dyDescent="0.15">
      <c r="A73" s="36" t="s">
        <v>132</v>
      </c>
      <c r="B73" s="37"/>
      <c r="C73" s="38" t="s">
        <v>133</v>
      </c>
      <c r="D73" s="29" t="s">
        <v>134</v>
      </c>
      <c r="E73" s="44"/>
      <c r="F73" s="45">
        <v>0</v>
      </c>
      <c r="G73" s="32">
        <v>1</v>
      </c>
      <c r="H73" s="33"/>
      <c r="I73" s="30"/>
      <c r="J73" s="33"/>
      <c r="K73" s="33"/>
      <c r="L73" s="34">
        <f>IF(ISNUMBER($J73),IF(ISNUMBER(#REF!),ROUND($J73*#REF!,2),ROUND($J73*$F73,2)),IF(ISNUMBER(#REF!),ROUND($H73*#REF!,2),ROUND($H73*$F73,2)))</f>
        <v>0</v>
      </c>
      <c r="M73" s="25"/>
    </row>
    <row r="74" spans="1:13" ht="18.75" customHeight="1" x14ac:dyDescent="0.15">
      <c r="A74" s="36" t="s">
        <v>135</v>
      </c>
      <c r="B74" s="37"/>
      <c r="C74" s="39" t="s">
        <v>136</v>
      </c>
      <c r="D74" s="29" t="s">
        <v>134</v>
      </c>
      <c r="E74" s="44"/>
      <c r="F74" s="45">
        <v>0</v>
      </c>
      <c r="G74" s="32">
        <v>1</v>
      </c>
      <c r="H74" s="33"/>
      <c r="I74" s="30"/>
      <c r="J74" s="33"/>
      <c r="K74" s="33"/>
      <c r="L74" s="34">
        <f>IF(ISNUMBER($J74),IF(ISNUMBER(#REF!),ROUND($J74*#REF!,2),ROUND($J74*$F74,2)),IF(ISNUMBER(#REF!),ROUND($H74*#REF!,2),ROUND($H74*$F74,2)))</f>
        <v>0</v>
      </c>
      <c r="M74" s="25"/>
    </row>
    <row r="75" spans="1:13" ht="18.75" customHeight="1" x14ac:dyDescent="0.15">
      <c r="A75" s="36" t="s">
        <v>137</v>
      </c>
      <c r="B75" s="37"/>
      <c r="C75" s="39" t="s">
        <v>138</v>
      </c>
      <c r="D75" s="29" t="s">
        <v>134</v>
      </c>
      <c r="E75" s="44"/>
      <c r="F75" s="45">
        <v>0</v>
      </c>
      <c r="G75" s="32">
        <v>1</v>
      </c>
      <c r="H75" s="33"/>
      <c r="I75" s="30"/>
      <c r="J75" s="33"/>
      <c r="K75" s="33"/>
      <c r="L75" s="34">
        <f>IF(ISNUMBER($J75),IF(ISNUMBER(#REF!),ROUND($J75*#REF!,2),ROUND($J75*$F75,2)),IF(ISNUMBER(#REF!),ROUND($H75*#REF!,2),ROUND($H75*$F75,2)))</f>
        <v>0</v>
      </c>
      <c r="M75" s="25"/>
    </row>
    <row r="76" spans="1:13" ht="18.75" customHeight="1" x14ac:dyDescent="0.15">
      <c r="A76" s="36" t="s">
        <v>139</v>
      </c>
      <c r="B76" s="37"/>
      <c r="C76" s="39" t="s">
        <v>140</v>
      </c>
      <c r="D76" s="29" t="s">
        <v>134</v>
      </c>
      <c r="E76" s="44"/>
      <c r="F76" s="45">
        <v>0</v>
      </c>
      <c r="G76" s="32">
        <v>1</v>
      </c>
      <c r="H76" s="33"/>
      <c r="I76" s="30"/>
      <c r="J76" s="33"/>
      <c r="K76" s="33"/>
      <c r="L76" s="34">
        <f>IF(ISNUMBER($J76),IF(ISNUMBER(#REF!),ROUND($J76*#REF!,2),ROUND($J76*$F76,2)),IF(ISNUMBER(#REF!),ROUND($H76*#REF!,2),ROUND($H76*$F76,2)))</f>
        <v>0</v>
      </c>
      <c r="M76" s="25"/>
    </row>
    <row r="77" spans="1:13" ht="18.75" customHeight="1" x14ac:dyDescent="0.15">
      <c r="A77" s="36" t="s">
        <v>141</v>
      </c>
      <c r="B77" s="37"/>
      <c r="C77" s="39" t="s">
        <v>142</v>
      </c>
      <c r="D77" s="29" t="s">
        <v>134</v>
      </c>
      <c r="E77" s="44"/>
      <c r="F77" s="45">
        <v>0</v>
      </c>
      <c r="G77" s="32">
        <v>1</v>
      </c>
      <c r="H77" s="33"/>
      <c r="I77" s="30"/>
      <c r="J77" s="33"/>
      <c r="K77" s="33"/>
      <c r="L77" s="34">
        <f>IF(ISNUMBER($J77),IF(ISNUMBER(#REF!),ROUND($J77*#REF!,2),ROUND($J77*$F77,2)),IF(ISNUMBER(#REF!),ROUND($H77*#REF!,2),ROUND($H77*$F77,2)))</f>
        <v>0</v>
      </c>
      <c r="M77" s="25"/>
    </row>
    <row r="78" spans="1:13" ht="18.75" customHeight="1" x14ac:dyDescent="0.15">
      <c r="A78" s="36" t="s">
        <v>143</v>
      </c>
      <c r="B78" s="37"/>
      <c r="C78" s="39" t="s">
        <v>144</v>
      </c>
      <c r="D78" s="29" t="s">
        <v>134</v>
      </c>
      <c r="E78" s="44"/>
      <c r="F78" s="45">
        <v>0</v>
      </c>
      <c r="G78" s="32">
        <v>1</v>
      </c>
      <c r="H78" s="33"/>
      <c r="I78" s="30"/>
      <c r="J78" s="33"/>
      <c r="K78" s="33"/>
      <c r="L78" s="34">
        <f>IF(ISNUMBER($J78),IF(ISNUMBER(#REF!),ROUND($J78*#REF!,2),ROUND($J78*$F78,2)),IF(ISNUMBER(#REF!),ROUND($H78*#REF!,2),ROUND($H78*$F78,2)))</f>
        <v>0</v>
      </c>
      <c r="M78" s="25"/>
    </row>
    <row r="79" spans="1:13" ht="18.75" customHeight="1" x14ac:dyDescent="0.15">
      <c r="A79" s="36" t="s">
        <v>145</v>
      </c>
      <c r="B79" s="37"/>
      <c r="C79" s="39" t="s">
        <v>146</v>
      </c>
      <c r="D79" s="29" t="s">
        <v>134</v>
      </c>
      <c r="E79" s="44"/>
      <c r="F79" s="45">
        <v>0</v>
      </c>
      <c r="G79" s="32">
        <v>1</v>
      </c>
      <c r="H79" s="33"/>
      <c r="I79" s="30"/>
      <c r="J79" s="33"/>
      <c r="K79" s="33"/>
      <c r="L79" s="34">
        <f>IF(ISNUMBER($J79),IF(ISNUMBER(#REF!),ROUND($J79*#REF!,2),ROUND($J79*$F79,2)),IF(ISNUMBER(#REF!),ROUND($H79*#REF!,2),ROUND($H79*$F79,2)))</f>
        <v>0</v>
      </c>
      <c r="M79" s="25"/>
    </row>
    <row r="80" spans="1:13" ht="18.75" customHeight="1" x14ac:dyDescent="0.15">
      <c r="A80" s="36" t="s">
        <v>147</v>
      </c>
      <c r="B80" s="37"/>
      <c r="C80" s="39" t="s">
        <v>148</v>
      </c>
      <c r="D80" s="29" t="s">
        <v>134</v>
      </c>
      <c r="E80" s="44"/>
      <c r="F80" s="45">
        <v>0</v>
      </c>
      <c r="G80" s="32">
        <v>1</v>
      </c>
      <c r="H80" s="33"/>
      <c r="I80" s="30"/>
      <c r="J80" s="33"/>
      <c r="K80" s="33"/>
      <c r="L80" s="34">
        <f>IF(ISNUMBER($J80),IF(ISNUMBER(#REF!),ROUND($J80*#REF!,2),ROUND($J80*$F80,2)),IF(ISNUMBER(#REF!),ROUND($H80*#REF!,2),ROUND($H80*$F80,2)))</f>
        <v>0</v>
      </c>
      <c r="M80" s="25"/>
    </row>
    <row r="81" spans="1:13" ht="18.75" customHeight="1" x14ac:dyDescent="0.15">
      <c r="A81" s="36" t="s">
        <v>149</v>
      </c>
      <c r="B81" s="37"/>
      <c r="C81" s="39" t="s">
        <v>150</v>
      </c>
      <c r="D81" s="29" t="s">
        <v>134</v>
      </c>
      <c r="E81" s="44"/>
      <c r="F81" s="45">
        <v>0</v>
      </c>
      <c r="G81" s="32">
        <v>1</v>
      </c>
      <c r="H81" s="33"/>
      <c r="I81" s="30"/>
      <c r="J81" s="33"/>
      <c r="K81" s="33"/>
      <c r="L81" s="34">
        <f>IF(ISNUMBER($J81),IF(ISNUMBER(#REF!),ROUND($J81*#REF!,2),ROUND($J81*$F81,2)),IF(ISNUMBER(#REF!),ROUND($H81*#REF!,2),ROUND($H81*$F81,2)))</f>
        <v>0</v>
      </c>
      <c r="M81" s="25"/>
    </row>
    <row r="82" spans="1:13" ht="18.75" customHeight="1" x14ac:dyDescent="0.15">
      <c r="A82" s="36" t="s">
        <v>151</v>
      </c>
      <c r="B82" s="37"/>
      <c r="C82" s="39" t="s">
        <v>152</v>
      </c>
      <c r="D82" s="29" t="s">
        <v>134</v>
      </c>
      <c r="E82" s="44"/>
      <c r="F82" s="45">
        <v>0</v>
      </c>
      <c r="G82" s="32">
        <v>1</v>
      </c>
      <c r="H82" s="33"/>
      <c r="I82" s="30"/>
      <c r="J82" s="33"/>
      <c r="K82" s="33"/>
      <c r="L82" s="34">
        <f>IF(ISNUMBER($J82),IF(ISNUMBER(#REF!),ROUND($J82*#REF!,2),ROUND($J82*$F82,2)),IF(ISNUMBER(#REF!),ROUND($H82*#REF!,2),ROUND($H82*$F82,2)))</f>
        <v>0</v>
      </c>
      <c r="M82" s="25"/>
    </row>
    <row r="83" spans="1:13" ht="18.75" customHeight="1" x14ac:dyDescent="0.15">
      <c r="A83" s="36" t="s">
        <v>153</v>
      </c>
      <c r="B83" s="37"/>
      <c r="C83" s="39" t="s">
        <v>154</v>
      </c>
      <c r="D83" s="29" t="s">
        <v>134</v>
      </c>
      <c r="E83" s="44"/>
      <c r="F83" s="45">
        <v>0</v>
      </c>
      <c r="G83" s="32">
        <v>1</v>
      </c>
      <c r="H83" s="33"/>
      <c r="I83" s="30"/>
      <c r="J83" s="33"/>
      <c r="K83" s="33"/>
      <c r="L83" s="34">
        <f>IF(ISNUMBER($J83),IF(ISNUMBER(#REF!),ROUND($J83*#REF!,2),ROUND($J83*$F83,2)),IF(ISNUMBER(#REF!),ROUND($H83*#REF!,2),ROUND($H83*$F83,2)))</f>
        <v>0</v>
      </c>
      <c r="M83" s="25"/>
    </row>
    <row r="84" spans="1:13" ht="18.75" customHeight="1" x14ac:dyDescent="0.15">
      <c r="A84" s="36" t="s">
        <v>155</v>
      </c>
      <c r="B84" s="37"/>
      <c r="C84" s="39" t="s">
        <v>156</v>
      </c>
      <c r="D84" s="29" t="s">
        <v>134</v>
      </c>
      <c r="E84" s="44"/>
      <c r="F84" s="45">
        <v>0</v>
      </c>
      <c r="G84" s="32">
        <v>1</v>
      </c>
      <c r="H84" s="33"/>
      <c r="I84" s="30"/>
      <c r="J84" s="33"/>
      <c r="K84" s="33"/>
      <c r="L84" s="34">
        <f>IF(ISNUMBER($J84),IF(ISNUMBER(#REF!),ROUND($J84*#REF!,2),ROUND($J84*$F84,2)),IF(ISNUMBER(#REF!),ROUND($H84*#REF!,2),ROUND($H84*$F84,2)))</f>
        <v>0</v>
      </c>
      <c r="M84" s="25"/>
    </row>
    <row r="85" spans="1:13" ht="18.75" customHeight="1" x14ac:dyDescent="0.15">
      <c r="A85" s="36" t="s">
        <v>157</v>
      </c>
      <c r="B85" s="37"/>
      <c r="C85" s="39" t="s">
        <v>158</v>
      </c>
      <c r="D85" s="29" t="s">
        <v>134</v>
      </c>
      <c r="E85" s="44"/>
      <c r="F85" s="45">
        <v>0</v>
      </c>
      <c r="G85" s="32">
        <v>1</v>
      </c>
      <c r="H85" s="33"/>
      <c r="I85" s="30"/>
      <c r="J85" s="33"/>
      <c r="K85" s="33"/>
      <c r="L85" s="34">
        <f>IF(ISNUMBER($J85),IF(ISNUMBER(#REF!),ROUND($J85*#REF!,2),ROUND($J85*$F85,2)),IF(ISNUMBER(#REF!),ROUND($H85*#REF!,2),ROUND($H85*$F85,2)))</f>
        <v>0</v>
      </c>
      <c r="M85" s="25"/>
    </row>
    <row r="86" spans="1:13" ht="22.5" customHeight="1" x14ac:dyDescent="0.15">
      <c r="A86" s="36" t="s">
        <v>159</v>
      </c>
      <c r="B86" s="37"/>
      <c r="C86" s="38" t="s">
        <v>160</v>
      </c>
      <c r="D86" s="29"/>
      <c r="E86" s="46"/>
      <c r="F86" s="47">
        <v>0</v>
      </c>
      <c r="G86" s="32">
        <v>1</v>
      </c>
      <c r="H86" s="33"/>
      <c r="I86" s="30"/>
      <c r="J86" s="33"/>
      <c r="K86" s="33"/>
      <c r="L86" s="34">
        <f>IF(ISNUMBER($J86),IF(ISNUMBER(#REF!),ROUND($J86*#REF!,2),ROUND($J86*$F86,2)),IF(ISNUMBER(#REF!),ROUND($H86*#REF!,2),ROUND($H86*$F86,2)))</f>
        <v>0</v>
      </c>
      <c r="M86" s="25"/>
    </row>
    <row r="87" spans="1:13" ht="25.5" x14ac:dyDescent="0.15">
      <c r="A87" s="36" t="s">
        <v>161</v>
      </c>
      <c r="B87" s="37"/>
      <c r="C87" s="71" t="s">
        <v>300</v>
      </c>
      <c r="D87" s="29" t="s">
        <v>129</v>
      </c>
      <c r="E87" s="42"/>
      <c r="F87" s="43">
        <v>0</v>
      </c>
      <c r="G87" s="32">
        <v>1</v>
      </c>
      <c r="H87" s="33"/>
      <c r="I87" s="30"/>
      <c r="J87" s="33"/>
      <c r="K87" s="33"/>
      <c r="L87" s="34">
        <f>IF(ISNUMBER($J87),IF(ISNUMBER(#REF!),ROUND($J87*#REF!,2),ROUND($J87*$F87,2)),IF(ISNUMBER(#REF!),ROUND($H87*#REF!,2),ROUND($H87*$F87,2)))</f>
        <v>0</v>
      </c>
      <c r="M87" s="25"/>
    </row>
    <row r="88" spans="1:13" ht="26.1" customHeight="1" x14ac:dyDescent="0.15">
      <c r="A88" s="36" t="s">
        <v>162</v>
      </c>
      <c r="B88" s="37"/>
      <c r="C88" s="71" t="s">
        <v>301</v>
      </c>
      <c r="D88" s="29" t="s">
        <v>129</v>
      </c>
      <c r="E88" s="42"/>
      <c r="F88" s="43">
        <v>0</v>
      </c>
      <c r="G88" s="32">
        <v>1</v>
      </c>
      <c r="H88" s="33"/>
      <c r="I88" s="30"/>
      <c r="J88" s="33"/>
      <c r="K88" s="33"/>
      <c r="L88" s="34">
        <f>IF(ISNUMBER($J88),IF(ISNUMBER(#REF!),ROUND($J88*#REF!,2),ROUND($J88*$F88,2)),IF(ISNUMBER(#REF!),ROUND($H88*#REF!,2),ROUND($H88*$F88,2)))</f>
        <v>0</v>
      </c>
      <c r="M88" s="25"/>
    </row>
    <row r="89" spans="1:13" ht="22.5" customHeight="1" x14ac:dyDescent="0.15">
      <c r="A89" s="36" t="s">
        <v>163</v>
      </c>
      <c r="B89" s="37"/>
      <c r="C89" s="38" t="s">
        <v>78</v>
      </c>
      <c r="D89" s="29" t="s">
        <v>17</v>
      </c>
      <c r="E89" s="30"/>
      <c r="F89" s="31">
        <v>0</v>
      </c>
      <c r="G89" s="32">
        <v>1</v>
      </c>
      <c r="H89" s="33"/>
      <c r="I89" s="30"/>
      <c r="J89" s="33"/>
      <c r="K89" s="33"/>
      <c r="L89" s="34">
        <f>IF(ISNUMBER($J89),IF(ISNUMBER(#REF!),ROUND($J89*#REF!,2),ROUND($J89*$F89,2)),IF(ISNUMBER(#REF!),ROUND($H89*#REF!,2),ROUND($H89*$F89,2)))</f>
        <v>0</v>
      </c>
      <c r="M89" s="25"/>
    </row>
    <row r="90" spans="1:13" ht="31.5" customHeight="1" x14ac:dyDescent="0.15">
      <c r="A90" s="86" t="s">
        <v>164</v>
      </c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40">
        <f>SUM(L$71:L$89)</f>
        <v>0</v>
      </c>
      <c r="M90" s="41"/>
    </row>
    <row r="91" spans="1:13" ht="26.25" customHeight="1" x14ac:dyDescent="0.15">
      <c r="A91" s="26" t="s">
        <v>165</v>
      </c>
      <c r="B91" s="27"/>
      <c r="C91" s="28" t="s">
        <v>166</v>
      </c>
      <c r="E91" s="30"/>
      <c r="F91" s="31">
        <v>0</v>
      </c>
      <c r="G91" s="32">
        <v>1</v>
      </c>
      <c r="H91" s="33"/>
      <c r="I91" s="30"/>
      <c r="J91" s="33"/>
      <c r="K91" s="33"/>
      <c r="L91" s="34">
        <f>IF(ISNUMBER($J91),IF(ISNUMBER(#REF!),ROUND($J91*#REF!,2),ROUND($J91*$F91,2)),IF(ISNUMBER(#REF!),ROUND($H91*#REF!,2),ROUND($H91*$F91,2)))</f>
        <v>0</v>
      </c>
      <c r="M91" s="25"/>
    </row>
    <row r="92" spans="1:13" ht="26.25" customHeight="1" x14ac:dyDescent="0.15">
      <c r="A92" s="26"/>
      <c r="B92" s="27"/>
      <c r="C92" s="71" t="s">
        <v>302</v>
      </c>
      <c r="D92" s="29" t="s">
        <v>17</v>
      </c>
      <c r="E92" s="30"/>
      <c r="F92" s="31"/>
      <c r="G92" s="32"/>
      <c r="H92" s="33"/>
      <c r="I92" s="30"/>
      <c r="J92" s="33"/>
      <c r="K92" s="33"/>
      <c r="L92" s="34"/>
      <c r="M92" s="25"/>
    </row>
    <row r="93" spans="1:13" ht="26.25" customHeight="1" x14ac:dyDescent="0.15">
      <c r="A93" s="26" t="s">
        <v>167</v>
      </c>
      <c r="B93" s="27"/>
      <c r="C93" s="28" t="s">
        <v>168</v>
      </c>
      <c r="D93" s="20"/>
      <c r="E93" s="21"/>
      <c r="F93" s="22"/>
      <c r="G93" s="23"/>
      <c r="H93" s="21"/>
      <c r="I93" s="21"/>
      <c r="J93" s="21"/>
      <c r="K93" s="21"/>
      <c r="L93" s="24"/>
      <c r="M93" s="25"/>
    </row>
    <row r="94" spans="1:13" ht="22.5" customHeight="1" x14ac:dyDescent="0.15">
      <c r="A94" s="36" t="s">
        <v>169</v>
      </c>
      <c r="B94" s="37"/>
      <c r="C94" s="38" t="s">
        <v>170</v>
      </c>
      <c r="D94" s="20"/>
      <c r="E94" s="21"/>
      <c r="F94" s="22"/>
      <c r="G94" s="23"/>
      <c r="H94" s="21"/>
      <c r="I94" s="21"/>
      <c r="J94" s="21"/>
      <c r="K94" s="21"/>
      <c r="L94" s="24"/>
      <c r="M94" s="25"/>
    </row>
    <row r="95" spans="1:13" ht="29.1" customHeight="1" x14ac:dyDescent="0.15">
      <c r="A95" s="36" t="s">
        <v>171</v>
      </c>
      <c r="B95" s="37"/>
      <c r="C95" s="71" t="s">
        <v>303</v>
      </c>
      <c r="D95" s="29" t="s">
        <v>129</v>
      </c>
      <c r="E95" s="42"/>
      <c r="F95" s="43">
        <v>0</v>
      </c>
      <c r="G95" s="32">
        <v>1</v>
      </c>
      <c r="H95" s="33"/>
      <c r="I95" s="30"/>
      <c r="J95" s="33"/>
      <c r="K95" s="33"/>
      <c r="L95" s="34">
        <f>IF(ISNUMBER($J95),IF(ISNUMBER(#REF!),ROUND($J95*#REF!,2),ROUND($J95*$F95,2)),IF(ISNUMBER(#REF!),ROUND($H95*#REF!,2),ROUND($H95*$F95,2)))</f>
        <v>0</v>
      </c>
      <c r="M95" s="25"/>
    </row>
    <row r="96" spans="1:13" ht="26.1" customHeight="1" x14ac:dyDescent="0.15">
      <c r="A96" s="36" t="s">
        <v>172</v>
      </c>
      <c r="B96" s="37"/>
      <c r="C96" s="71" t="s">
        <v>304</v>
      </c>
      <c r="D96" s="29" t="s">
        <v>134</v>
      </c>
      <c r="E96" s="44"/>
      <c r="F96" s="45">
        <v>0</v>
      </c>
      <c r="G96" s="32">
        <v>1</v>
      </c>
      <c r="H96" s="33"/>
      <c r="I96" s="30"/>
      <c r="J96" s="33"/>
      <c r="K96" s="33"/>
      <c r="L96" s="34">
        <f>IF(ISNUMBER($J96),IF(ISNUMBER(#REF!),ROUND($J96*#REF!,2),ROUND($J96*$F96,2)),IF(ISNUMBER(#REF!),ROUND($H96*#REF!,2),ROUND($H96*$F96,2)))</f>
        <v>0</v>
      </c>
      <c r="M96" s="25"/>
    </row>
    <row r="97" spans="1:13" ht="30" customHeight="1" x14ac:dyDescent="0.15">
      <c r="A97" s="36" t="s">
        <v>173</v>
      </c>
      <c r="B97" s="37"/>
      <c r="C97" s="71" t="s">
        <v>305</v>
      </c>
      <c r="D97" s="29" t="s">
        <v>129</v>
      </c>
      <c r="E97" s="42"/>
      <c r="F97" s="43">
        <v>0</v>
      </c>
      <c r="G97" s="32">
        <v>1</v>
      </c>
      <c r="H97" s="33"/>
      <c r="I97" s="30"/>
      <c r="J97" s="33"/>
      <c r="K97" s="33"/>
      <c r="L97" s="34">
        <f>IF(ISNUMBER($J97),IF(ISNUMBER(#REF!),ROUND($J97*#REF!,2),ROUND($J97*$F97,2)),IF(ISNUMBER(#REF!),ROUND($H97*#REF!,2),ROUND($H97*$F97,2)))</f>
        <v>0</v>
      </c>
      <c r="M97" s="25"/>
    </row>
    <row r="98" spans="1:13" ht="31.5" customHeight="1" x14ac:dyDescent="0.15">
      <c r="A98" s="86" t="s">
        <v>174</v>
      </c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40">
        <f>SUM(L$95:L$97)</f>
        <v>0</v>
      </c>
      <c r="M98" s="41"/>
    </row>
    <row r="99" spans="1:13" ht="37.5" customHeight="1" x14ac:dyDescent="0.15">
      <c r="A99" s="26" t="s">
        <v>175</v>
      </c>
      <c r="B99" s="27"/>
      <c r="C99" s="28" t="s">
        <v>176</v>
      </c>
      <c r="D99" s="20"/>
      <c r="E99" s="21"/>
      <c r="F99" s="22"/>
      <c r="G99" s="23"/>
      <c r="H99" s="21"/>
      <c r="I99" s="21"/>
      <c r="J99" s="21"/>
      <c r="K99" s="21"/>
      <c r="L99" s="24"/>
      <c r="M99" s="25"/>
    </row>
    <row r="100" spans="1:13" ht="26.25" customHeight="1" x14ac:dyDescent="0.15">
      <c r="A100" s="26" t="s">
        <v>177</v>
      </c>
      <c r="B100" s="27"/>
      <c r="C100" s="28" t="s">
        <v>178</v>
      </c>
      <c r="D100" s="29" t="s">
        <v>17</v>
      </c>
      <c r="E100" s="30"/>
      <c r="F100" s="31">
        <v>0</v>
      </c>
      <c r="G100" s="32">
        <v>1</v>
      </c>
      <c r="H100" s="33"/>
      <c r="I100" s="30"/>
      <c r="J100" s="33"/>
      <c r="K100" s="33"/>
      <c r="L100" s="34">
        <f>IF(ISNUMBER($J100),IF(ISNUMBER(#REF!),ROUND($J100*#REF!,2),ROUND($J100*$F100,2)),IF(ISNUMBER(#REF!),ROUND($H100*#REF!,2),ROUND($H100*$F100,2)))</f>
        <v>0</v>
      </c>
      <c r="M100" s="25"/>
    </row>
    <row r="101" spans="1:13" ht="26.25" customHeight="1" x14ac:dyDescent="0.15">
      <c r="A101" s="26"/>
      <c r="B101" s="27"/>
      <c r="C101" s="72" t="s">
        <v>308</v>
      </c>
      <c r="D101" s="29"/>
      <c r="E101" s="30"/>
      <c r="F101" s="31"/>
      <c r="G101" s="32"/>
      <c r="H101" s="33"/>
      <c r="I101" s="30"/>
      <c r="J101" s="33"/>
      <c r="K101" s="33"/>
      <c r="L101" s="34"/>
      <c r="M101" s="25"/>
    </row>
    <row r="102" spans="1:13" ht="26.25" customHeight="1" x14ac:dyDescent="0.15">
      <c r="A102" s="26" t="s">
        <v>179</v>
      </c>
      <c r="B102" s="27"/>
      <c r="C102" s="28" t="s">
        <v>180</v>
      </c>
      <c r="D102" s="20"/>
      <c r="E102" s="21"/>
      <c r="F102" s="22"/>
      <c r="G102" s="23"/>
      <c r="H102" s="21"/>
      <c r="I102" s="21"/>
      <c r="J102" s="21"/>
      <c r="K102" s="21"/>
      <c r="L102" s="24"/>
      <c r="M102" s="25"/>
    </row>
    <row r="103" spans="1:13" ht="22.5" customHeight="1" x14ac:dyDescent="0.15">
      <c r="A103" s="36" t="s">
        <v>181</v>
      </c>
      <c r="B103" s="37"/>
      <c r="C103" s="38" t="s">
        <v>182</v>
      </c>
      <c r="D103" s="29" t="s">
        <v>17</v>
      </c>
      <c r="E103" s="30"/>
      <c r="F103" s="31">
        <v>0</v>
      </c>
      <c r="G103" s="32">
        <v>1</v>
      </c>
      <c r="H103" s="33"/>
      <c r="I103" s="30"/>
      <c r="J103" s="33"/>
      <c r="K103" s="33"/>
      <c r="L103" s="34">
        <f>IF(ISNUMBER($J103),IF(ISNUMBER(#REF!),ROUND($J103*#REF!,2),ROUND($J103*$F103,2)),IF(ISNUMBER(#REF!),ROUND($H103*#REF!,2),ROUND($H103*$F103,2)))</f>
        <v>0</v>
      </c>
      <c r="M103" s="25"/>
    </row>
    <row r="104" spans="1:13" ht="22.5" customHeight="1" x14ac:dyDescent="0.15">
      <c r="A104" s="36"/>
      <c r="B104" s="37"/>
      <c r="C104" s="72" t="s">
        <v>309</v>
      </c>
      <c r="D104" s="29"/>
      <c r="E104" s="30"/>
      <c r="F104" s="31"/>
      <c r="G104" s="32"/>
      <c r="H104" s="33"/>
      <c r="I104" s="30"/>
      <c r="J104" s="33"/>
      <c r="K104" s="33"/>
      <c r="L104" s="34"/>
      <c r="M104" s="25"/>
    </row>
    <row r="105" spans="1:13" ht="22.5" customHeight="1" x14ac:dyDescent="0.15">
      <c r="A105" s="36" t="s">
        <v>183</v>
      </c>
      <c r="B105" s="37"/>
      <c r="C105" s="81" t="s">
        <v>311</v>
      </c>
      <c r="D105" s="29" t="s">
        <v>17</v>
      </c>
      <c r="E105" s="30"/>
      <c r="F105" s="31">
        <v>0</v>
      </c>
      <c r="G105" s="32">
        <v>1</v>
      </c>
      <c r="H105" s="33"/>
      <c r="I105" s="30"/>
      <c r="J105" s="33"/>
      <c r="K105" s="33"/>
      <c r="L105" s="34">
        <f>IF(ISNUMBER($J105),IF(ISNUMBER(#REF!),ROUND($J105*#REF!,2),ROUND($J105*$F105,2)),IF(ISNUMBER(#REF!),ROUND($H105*#REF!,2),ROUND($H105*$F105,2)))</f>
        <v>0</v>
      </c>
      <c r="M105" s="25"/>
    </row>
    <row r="106" spans="1:13" ht="30" customHeight="1" x14ac:dyDescent="0.15">
      <c r="A106" s="73"/>
      <c r="B106" s="74"/>
      <c r="C106" s="72" t="s">
        <v>310</v>
      </c>
      <c r="D106" s="75"/>
      <c r="E106" s="76"/>
      <c r="F106" s="77"/>
      <c r="G106" s="78"/>
      <c r="H106" s="79"/>
      <c r="I106" s="76"/>
      <c r="J106" s="79"/>
      <c r="K106" s="79"/>
      <c r="L106" s="34"/>
      <c r="M106" s="80"/>
    </row>
    <row r="107" spans="1:13" ht="31.5" customHeight="1" x14ac:dyDescent="0.15">
      <c r="A107" s="86" t="s">
        <v>184</v>
      </c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40">
        <f>SUM(L$103:L$105)</f>
        <v>0</v>
      </c>
      <c r="M107" s="41"/>
    </row>
    <row r="108" spans="1:13" ht="26.25" customHeight="1" x14ac:dyDescent="0.15">
      <c r="A108" s="26" t="s">
        <v>185</v>
      </c>
      <c r="B108" s="27"/>
      <c r="C108" s="28" t="s">
        <v>186</v>
      </c>
      <c r="D108" s="29" t="s">
        <v>134</v>
      </c>
      <c r="E108" s="44"/>
      <c r="F108" s="45">
        <v>0</v>
      </c>
      <c r="G108" s="32">
        <v>1</v>
      </c>
      <c r="H108" s="33"/>
      <c r="I108" s="30"/>
      <c r="J108" s="33"/>
      <c r="K108" s="33"/>
      <c r="L108" s="34">
        <f>IF(ISNUMBER($J108),IF(ISNUMBER(#REF!),ROUND($J108*#REF!,2),ROUND($J108*$F108,2)),IF(ISNUMBER(#REF!),ROUND($H108*#REF!,2),ROUND($H108*$F108,2)))</f>
        <v>0</v>
      </c>
      <c r="M108" s="25"/>
    </row>
    <row r="109" spans="1:13" ht="22.5" customHeight="1" x14ac:dyDescent="0.15">
      <c r="A109" s="36" t="s">
        <v>187</v>
      </c>
      <c r="B109" s="37"/>
      <c r="C109" s="38" t="s">
        <v>188</v>
      </c>
      <c r="D109" s="29" t="s">
        <v>134</v>
      </c>
      <c r="E109" s="44"/>
      <c r="F109" s="45">
        <v>0</v>
      </c>
      <c r="G109" s="32">
        <v>0</v>
      </c>
      <c r="H109" s="33"/>
      <c r="I109" s="30"/>
      <c r="J109" s="33"/>
      <c r="K109" s="33"/>
      <c r="L109" s="34">
        <f>IF(ISNUMBER($J109),IF(ISNUMBER(#REF!),ROUND($J109*#REF!,2),ROUND($J109*$F109,2)),IF(ISNUMBER(#REF!),ROUND($H109*#REF!,2),ROUND($H109*$F109,2)))</f>
        <v>0</v>
      </c>
      <c r="M109" s="25"/>
    </row>
    <row r="110" spans="1:13" ht="22.5" customHeight="1" x14ac:dyDescent="0.15">
      <c r="A110" s="36" t="s">
        <v>189</v>
      </c>
      <c r="B110" s="37"/>
      <c r="C110" s="38" t="s">
        <v>190</v>
      </c>
      <c r="D110" s="29" t="s">
        <v>134</v>
      </c>
      <c r="E110" s="44"/>
      <c r="F110" s="45">
        <v>0</v>
      </c>
      <c r="G110" s="32">
        <v>0</v>
      </c>
      <c r="H110" s="33"/>
      <c r="I110" s="30"/>
      <c r="J110" s="33"/>
      <c r="K110" s="33"/>
      <c r="L110" s="34">
        <f>IF(ISNUMBER($J110),IF(ISNUMBER(#REF!),ROUND($J110*#REF!,2),ROUND($J110*$F110,2)),IF(ISNUMBER(#REF!),ROUND($H110*#REF!,2),ROUND($H110*$F110,2)))</f>
        <v>0</v>
      </c>
      <c r="M110" s="25"/>
    </row>
    <row r="111" spans="1:13" ht="22.5" customHeight="1" x14ac:dyDescent="0.15">
      <c r="A111" s="36" t="s">
        <v>191</v>
      </c>
      <c r="B111" s="37"/>
      <c r="C111" s="38" t="s">
        <v>192</v>
      </c>
      <c r="D111" s="29" t="s">
        <v>134</v>
      </c>
      <c r="E111" s="44"/>
      <c r="F111" s="45">
        <v>0</v>
      </c>
      <c r="G111" s="32">
        <v>0</v>
      </c>
      <c r="H111" s="33"/>
      <c r="I111" s="30"/>
      <c r="J111" s="33"/>
      <c r="K111" s="33"/>
      <c r="L111" s="34">
        <f>IF(ISNUMBER($J111),IF(ISNUMBER(#REF!),ROUND($J111*#REF!,2),ROUND($J111*$F111,2)),IF(ISNUMBER(#REF!),ROUND($H111*#REF!,2),ROUND($H111*$F111,2)))</f>
        <v>0</v>
      </c>
      <c r="M111" s="25"/>
    </row>
    <row r="112" spans="1:13" ht="22.5" customHeight="1" x14ac:dyDescent="0.15">
      <c r="A112" s="36" t="s">
        <v>193</v>
      </c>
      <c r="B112" s="37"/>
      <c r="C112" s="38" t="s">
        <v>194</v>
      </c>
      <c r="D112" s="29" t="s">
        <v>134</v>
      </c>
      <c r="E112" s="44"/>
      <c r="F112" s="45">
        <v>0</v>
      </c>
      <c r="G112" s="32">
        <v>0</v>
      </c>
      <c r="H112" s="33"/>
      <c r="I112" s="30"/>
      <c r="J112" s="33"/>
      <c r="K112" s="33"/>
      <c r="L112" s="34">
        <f>IF(ISNUMBER($J112),IF(ISNUMBER(#REF!),ROUND($J112*#REF!,2),ROUND($J112*$F112,2)),IF(ISNUMBER(#REF!),ROUND($H112*#REF!,2),ROUND($H112*$F112,2)))</f>
        <v>0</v>
      </c>
      <c r="M112" s="25"/>
    </row>
    <row r="113" spans="1:13" ht="22.5" customHeight="1" x14ac:dyDescent="0.15">
      <c r="A113" s="36" t="s">
        <v>195</v>
      </c>
      <c r="B113" s="37"/>
      <c r="C113" s="38" t="s">
        <v>196</v>
      </c>
      <c r="D113" s="29" t="s">
        <v>134</v>
      </c>
      <c r="E113" s="44"/>
      <c r="F113" s="45">
        <v>0</v>
      </c>
      <c r="G113" s="32">
        <v>0</v>
      </c>
      <c r="H113" s="33"/>
      <c r="I113" s="30"/>
      <c r="J113" s="33"/>
      <c r="K113" s="33"/>
      <c r="L113" s="34">
        <f>IF(ISNUMBER($J113),IF(ISNUMBER(#REF!),ROUND($J113*#REF!,2),ROUND($J113*$F113,2)),IF(ISNUMBER(#REF!),ROUND($H113*#REF!,2),ROUND($H113*$F113,2)))</f>
        <v>0</v>
      </c>
      <c r="M113" s="25"/>
    </row>
    <row r="114" spans="1:13" ht="22.5" customHeight="1" x14ac:dyDescent="0.15">
      <c r="A114" s="36" t="s">
        <v>197</v>
      </c>
      <c r="B114" s="37"/>
      <c r="C114" s="38" t="s">
        <v>198</v>
      </c>
      <c r="D114" s="29" t="s">
        <v>134</v>
      </c>
      <c r="E114" s="44"/>
      <c r="F114" s="45">
        <v>0</v>
      </c>
      <c r="G114" s="32">
        <v>0</v>
      </c>
      <c r="H114" s="33"/>
      <c r="I114" s="30"/>
      <c r="J114" s="33"/>
      <c r="K114" s="33"/>
      <c r="L114" s="34">
        <f>IF(ISNUMBER($J114),IF(ISNUMBER(#REF!),ROUND($J114*#REF!,2),ROUND($J114*$F114,2)),IF(ISNUMBER(#REF!),ROUND($H114*#REF!,2),ROUND($H114*$F114,2)))</f>
        <v>0</v>
      </c>
      <c r="M114" s="25"/>
    </row>
    <row r="115" spans="1:13" ht="22.5" customHeight="1" x14ac:dyDescent="0.15">
      <c r="A115" s="36" t="s">
        <v>199</v>
      </c>
      <c r="B115" s="37"/>
      <c r="C115" s="38" t="s">
        <v>200</v>
      </c>
      <c r="D115" s="29" t="s">
        <v>134</v>
      </c>
      <c r="E115" s="44"/>
      <c r="F115" s="45">
        <v>0</v>
      </c>
      <c r="G115" s="32">
        <v>0</v>
      </c>
      <c r="H115" s="33"/>
      <c r="I115" s="30"/>
      <c r="J115" s="33"/>
      <c r="K115" s="33"/>
      <c r="L115" s="34">
        <f>IF(ISNUMBER($J115),IF(ISNUMBER(#REF!),ROUND($J115*#REF!,2),ROUND($J115*$F115,2)),IF(ISNUMBER(#REF!),ROUND($H115*#REF!,2),ROUND($H115*$F115,2)))</f>
        <v>0</v>
      </c>
      <c r="M115" s="25"/>
    </row>
    <row r="116" spans="1:13" ht="22.5" customHeight="1" x14ac:dyDescent="0.15">
      <c r="A116" s="36" t="s">
        <v>201</v>
      </c>
      <c r="B116" s="37"/>
      <c r="C116" s="38" t="s">
        <v>202</v>
      </c>
      <c r="D116" s="29" t="s">
        <v>134</v>
      </c>
      <c r="E116" s="44"/>
      <c r="F116" s="45">
        <v>0</v>
      </c>
      <c r="G116" s="32">
        <v>0</v>
      </c>
      <c r="H116" s="33"/>
      <c r="I116" s="30"/>
      <c r="J116" s="33"/>
      <c r="K116" s="33"/>
      <c r="L116" s="34">
        <f>IF(ISNUMBER($J116),IF(ISNUMBER(#REF!),ROUND($J116*#REF!,2),ROUND($J116*$F116,2)),IF(ISNUMBER(#REF!),ROUND($H116*#REF!,2),ROUND($H116*$F116,2)))</f>
        <v>0</v>
      </c>
      <c r="M116" s="25"/>
    </row>
    <row r="117" spans="1:13" ht="22.5" customHeight="1" x14ac:dyDescent="0.15">
      <c r="A117" s="36" t="s">
        <v>203</v>
      </c>
      <c r="B117" s="37"/>
      <c r="C117" s="38" t="s">
        <v>204</v>
      </c>
      <c r="D117" s="29" t="s">
        <v>134</v>
      </c>
      <c r="E117" s="44"/>
      <c r="F117" s="45">
        <v>0</v>
      </c>
      <c r="G117" s="32">
        <v>0</v>
      </c>
      <c r="H117" s="33"/>
      <c r="I117" s="30"/>
      <c r="J117" s="33"/>
      <c r="K117" s="33"/>
      <c r="L117" s="34">
        <f>IF(ISNUMBER($J117),IF(ISNUMBER(#REF!),ROUND($J117*#REF!,2),ROUND($J117*$F117,2)),IF(ISNUMBER(#REF!),ROUND($H117*#REF!,2),ROUND($H117*$F117,2)))</f>
        <v>0</v>
      </c>
      <c r="M117" s="25"/>
    </row>
    <row r="118" spans="1:13" ht="22.5" customHeight="1" x14ac:dyDescent="0.15">
      <c r="A118" s="36"/>
      <c r="B118" s="37"/>
      <c r="C118" s="71" t="s">
        <v>312</v>
      </c>
      <c r="D118" s="29" t="s">
        <v>313</v>
      </c>
      <c r="E118" s="44"/>
      <c r="F118" s="45"/>
      <c r="G118" s="32"/>
      <c r="H118" s="33"/>
      <c r="I118" s="30"/>
      <c r="J118" s="33"/>
      <c r="K118" s="33"/>
      <c r="L118" s="34"/>
      <c r="M118" s="25"/>
    </row>
    <row r="119" spans="1:13" ht="22.5" customHeight="1" x14ac:dyDescent="0.15">
      <c r="A119" s="36" t="s">
        <v>205</v>
      </c>
      <c r="B119" s="37"/>
      <c r="C119" s="38" t="s">
        <v>206</v>
      </c>
      <c r="D119" s="29" t="s">
        <v>134</v>
      </c>
      <c r="E119" s="44"/>
      <c r="F119" s="45">
        <v>0</v>
      </c>
      <c r="G119" s="32">
        <v>1</v>
      </c>
      <c r="H119" s="33"/>
      <c r="I119" s="30"/>
      <c r="J119" s="33"/>
      <c r="K119" s="33"/>
      <c r="L119" s="34">
        <f>IF(ISNUMBER($J119),IF(ISNUMBER(#REF!),ROUND($J119*#REF!,2),ROUND($J119*$F119,2)),IF(ISNUMBER(#REF!),ROUND($H119*#REF!,2),ROUND($H119*$F119,2)))</f>
        <v>0</v>
      </c>
      <c r="M119" s="25"/>
    </row>
    <row r="120" spans="1:13" ht="22.5" customHeight="1" x14ac:dyDescent="0.15">
      <c r="A120" s="73"/>
      <c r="B120" s="74"/>
      <c r="C120" s="84" t="s">
        <v>314</v>
      </c>
      <c r="D120" s="85" t="s">
        <v>223</v>
      </c>
      <c r="E120" s="82"/>
      <c r="F120" s="83"/>
      <c r="G120" s="78"/>
      <c r="H120" s="79"/>
      <c r="I120" s="76"/>
      <c r="J120" s="79"/>
      <c r="K120" s="79"/>
      <c r="L120" s="34"/>
      <c r="M120" s="80"/>
    </row>
    <row r="121" spans="1:13" ht="31.5" customHeight="1" x14ac:dyDescent="0.15">
      <c r="A121" s="86" t="s">
        <v>207</v>
      </c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40">
        <f>SUM(L$109:L$119)</f>
        <v>0</v>
      </c>
      <c r="M121" s="41"/>
    </row>
    <row r="122" spans="1:13" ht="26.25" customHeight="1" x14ac:dyDescent="0.15">
      <c r="A122" s="26" t="s">
        <v>208</v>
      </c>
      <c r="B122" s="27"/>
      <c r="C122" s="28" t="s">
        <v>318</v>
      </c>
      <c r="D122" s="29" t="s">
        <v>129</v>
      </c>
      <c r="E122" s="42"/>
      <c r="F122" s="43">
        <v>0</v>
      </c>
      <c r="G122" s="32">
        <v>1</v>
      </c>
      <c r="H122" s="33"/>
      <c r="I122" s="30"/>
      <c r="J122" s="33"/>
      <c r="K122" s="33"/>
      <c r="L122" s="34">
        <f>IF(ISNUMBER($J122),IF(ISNUMBER(#REF!),ROUND($J122*#REF!,2),ROUND($J122*$F122,2)),IF(ISNUMBER(#REF!),ROUND($H122*#REF!,2),ROUND($H122*$F122,2)))</f>
        <v>0</v>
      </c>
      <c r="M122" s="25"/>
    </row>
    <row r="123" spans="1:13" ht="26.25" customHeight="1" x14ac:dyDescent="0.15">
      <c r="A123" s="26" t="s">
        <v>209</v>
      </c>
      <c r="B123" s="27"/>
      <c r="C123" s="28" t="s">
        <v>210</v>
      </c>
      <c r="D123" s="20"/>
      <c r="E123" s="21"/>
      <c r="F123" s="22"/>
      <c r="G123" s="23"/>
      <c r="H123" s="21"/>
      <c r="I123" s="21"/>
      <c r="J123" s="21"/>
      <c r="K123" s="21"/>
      <c r="L123" s="24"/>
      <c r="M123" s="25"/>
    </row>
    <row r="124" spans="1:13" ht="24.95" customHeight="1" x14ac:dyDescent="0.15">
      <c r="A124" s="36" t="s">
        <v>211</v>
      </c>
      <c r="B124" s="37"/>
      <c r="C124" s="71" t="s">
        <v>315</v>
      </c>
      <c r="D124" s="29" t="s">
        <v>17</v>
      </c>
      <c r="E124" s="30"/>
      <c r="F124" s="31">
        <v>0</v>
      </c>
      <c r="G124" s="32">
        <v>1</v>
      </c>
      <c r="H124" s="33"/>
      <c r="I124" s="30"/>
      <c r="J124" s="33"/>
      <c r="K124" s="33"/>
      <c r="L124" s="34">
        <f>IF(ISNUMBER($J124),IF(ISNUMBER(#REF!),ROUND($J124*#REF!,2),ROUND($J124*$F124,2)),IF(ISNUMBER(#REF!),ROUND($H124*#REF!,2),ROUND($H124*$F124,2)))</f>
        <v>0</v>
      </c>
      <c r="M124" s="25"/>
    </row>
    <row r="125" spans="1:13" ht="23.45" customHeight="1" x14ac:dyDescent="0.15">
      <c r="A125" s="36" t="s">
        <v>212</v>
      </c>
      <c r="B125" s="37"/>
      <c r="C125" s="71" t="s">
        <v>316</v>
      </c>
      <c r="D125" s="29" t="s">
        <v>129</v>
      </c>
      <c r="E125" s="42"/>
      <c r="F125" s="43">
        <v>0</v>
      </c>
      <c r="G125" s="32">
        <v>1</v>
      </c>
      <c r="H125" s="33"/>
      <c r="I125" s="30"/>
      <c r="J125" s="33"/>
      <c r="K125" s="33"/>
      <c r="L125" s="34">
        <f>IF(ISNUMBER($J125),IF(ISNUMBER(#REF!),ROUND($J125*#REF!,2),ROUND($J125*$F125,2)),IF(ISNUMBER(#REF!),ROUND($H125*#REF!,2),ROUND($H125*$F125,2)))</f>
        <v>0</v>
      </c>
      <c r="M125" s="25"/>
    </row>
    <row r="126" spans="1:13" ht="27.95" customHeight="1" x14ac:dyDescent="0.15">
      <c r="A126" s="36" t="s">
        <v>213</v>
      </c>
      <c r="B126" s="37"/>
      <c r="C126" s="71" t="s">
        <v>317</v>
      </c>
      <c r="D126" s="29" t="s">
        <v>129</v>
      </c>
      <c r="E126" s="42"/>
      <c r="F126" s="43">
        <v>0</v>
      </c>
      <c r="G126" s="32">
        <v>1</v>
      </c>
      <c r="H126" s="33"/>
      <c r="I126" s="30"/>
      <c r="J126" s="33"/>
      <c r="K126" s="33"/>
      <c r="L126" s="34">
        <f>IF(ISNUMBER($J126),IF(ISNUMBER(#REF!),ROUND($J126*#REF!,2),ROUND($J126*$F126,2)),IF(ISNUMBER(#REF!),ROUND($H126*#REF!,2),ROUND($H126*$F126,2)))</f>
        <v>0</v>
      </c>
      <c r="M126" s="25"/>
    </row>
    <row r="127" spans="1:13" ht="31.5" customHeight="1" x14ac:dyDescent="0.15">
      <c r="A127" s="86" t="s">
        <v>214</v>
      </c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40">
        <f>SUM(L$124:L$126)</f>
        <v>0</v>
      </c>
      <c r="M127" s="41"/>
    </row>
    <row r="128" spans="1:13" ht="26.25" customHeight="1" x14ac:dyDescent="0.15">
      <c r="A128" s="26" t="s">
        <v>215</v>
      </c>
      <c r="B128" s="27"/>
      <c r="C128" s="28" t="s">
        <v>216</v>
      </c>
      <c r="D128" s="20"/>
      <c r="E128" s="21"/>
      <c r="F128" s="22"/>
      <c r="G128" s="23"/>
      <c r="H128" s="21"/>
      <c r="I128" s="21"/>
      <c r="J128" s="21"/>
      <c r="K128" s="21"/>
      <c r="L128" s="24"/>
      <c r="M128" s="25"/>
    </row>
    <row r="129" spans="1:13" ht="24.95" customHeight="1" x14ac:dyDescent="0.15">
      <c r="A129" s="36" t="s">
        <v>217</v>
      </c>
      <c r="B129" s="37"/>
      <c r="C129" s="71" t="s">
        <v>319</v>
      </c>
      <c r="D129" s="29" t="s">
        <v>129</v>
      </c>
      <c r="E129" s="42"/>
      <c r="F129" s="43">
        <v>0</v>
      </c>
      <c r="G129" s="32">
        <v>1</v>
      </c>
      <c r="H129" s="33"/>
      <c r="I129" s="30"/>
      <c r="J129" s="33"/>
      <c r="K129" s="33"/>
      <c r="L129" s="34">
        <f>IF(ISNUMBER($J129),IF(ISNUMBER(#REF!),ROUND($J129*#REF!,2),ROUND($J129*$F129,2)),IF(ISNUMBER(#REF!),ROUND($H129*#REF!,2),ROUND($H129*$F129,2)))</f>
        <v>0</v>
      </c>
      <c r="M129" s="25"/>
    </row>
    <row r="130" spans="1:13" ht="26.45" customHeight="1" x14ac:dyDescent="0.15">
      <c r="A130" s="36" t="s">
        <v>218</v>
      </c>
      <c r="B130" s="37"/>
      <c r="C130" s="71" t="s">
        <v>320</v>
      </c>
      <c r="D130" s="29" t="s">
        <v>129</v>
      </c>
      <c r="E130" s="42"/>
      <c r="F130" s="43">
        <v>0</v>
      </c>
      <c r="G130" s="32">
        <v>1</v>
      </c>
      <c r="H130" s="33"/>
      <c r="I130" s="30"/>
      <c r="J130" s="33"/>
      <c r="K130" s="33"/>
      <c r="L130" s="34">
        <f>IF(ISNUMBER($J130),IF(ISNUMBER(#REF!),ROUND($J130*#REF!,2),ROUND($J130*$F130,2)),IF(ISNUMBER(#REF!),ROUND($H130*#REF!,2),ROUND($H130*$F130,2)))</f>
        <v>0</v>
      </c>
      <c r="M130" s="25"/>
    </row>
    <row r="131" spans="1:13" ht="26.45" customHeight="1" x14ac:dyDescent="0.15">
      <c r="A131" s="36" t="s">
        <v>219</v>
      </c>
      <c r="B131" s="37"/>
      <c r="C131" s="71" t="s">
        <v>321</v>
      </c>
      <c r="D131" s="29" t="s">
        <v>129</v>
      </c>
      <c r="E131" s="42"/>
      <c r="F131" s="43">
        <v>0</v>
      </c>
      <c r="G131" s="32">
        <v>1</v>
      </c>
      <c r="H131" s="33"/>
      <c r="I131" s="30"/>
      <c r="J131" s="33"/>
      <c r="K131" s="33"/>
      <c r="L131" s="34">
        <f>IF(ISNUMBER($J131),IF(ISNUMBER(#REF!),ROUND($J131*#REF!,2),ROUND($J131*$F131,2)),IF(ISNUMBER(#REF!),ROUND($H131*#REF!,2),ROUND($H131*$F131,2)))</f>
        <v>0</v>
      </c>
      <c r="M131" s="25"/>
    </row>
    <row r="132" spans="1:13" ht="22.5" customHeight="1" x14ac:dyDescent="0.15">
      <c r="A132" s="36" t="s">
        <v>220</v>
      </c>
      <c r="B132" s="37"/>
      <c r="C132" s="38" t="s">
        <v>322</v>
      </c>
      <c r="D132" s="29" t="s">
        <v>129</v>
      </c>
      <c r="E132" s="42"/>
      <c r="F132" s="43">
        <v>0</v>
      </c>
      <c r="G132" s="32">
        <v>1</v>
      </c>
      <c r="H132" s="33"/>
      <c r="I132" s="30"/>
      <c r="J132" s="33"/>
      <c r="K132" s="33"/>
      <c r="L132" s="34">
        <f>IF(ISNUMBER($J132),IF(ISNUMBER(#REF!),ROUND($J132*#REF!,2),ROUND($J132*$F132,2)),IF(ISNUMBER(#REF!),ROUND($H132*#REF!,2),ROUND($H132*$F132,2)))</f>
        <v>0</v>
      </c>
      <c r="M132" s="25"/>
    </row>
    <row r="133" spans="1:13" ht="22.5" customHeight="1" x14ac:dyDescent="0.15">
      <c r="A133" s="36" t="s">
        <v>221</v>
      </c>
      <c r="B133" s="37"/>
      <c r="C133" s="38" t="s">
        <v>323</v>
      </c>
      <c r="D133" s="29" t="s">
        <v>17</v>
      </c>
      <c r="E133" s="30"/>
      <c r="F133" s="31">
        <v>0</v>
      </c>
      <c r="G133" s="32">
        <v>1</v>
      </c>
      <c r="H133" s="33"/>
      <c r="I133" s="30"/>
      <c r="J133" s="33"/>
      <c r="K133" s="33"/>
      <c r="L133" s="34">
        <f>IF(ISNUMBER($J133),IF(ISNUMBER(#REF!),ROUND($J133*#REF!,2),ROUND($J133*$F133,2)),IF(ISNUMBER(#REF!),ROUND($H133*#REF!,2),ROUND($H133*$F133,2)))</f>
        <v>0</v>
      </c>
      <c r="M133" s="25"/>
    </row>
    <row r="134" spans="1:13" ht="24" customHeight="1" x14ac:dyDescent="0.15">
      <c r="A134" s="36" t="s">
        <v>222</v>
      </c>
      <c r="B134" s="37"/>
      <c r="C134" s="38" t="s">
        <v>324</v>
      </c>
      <c r="D134" s="29" t="s">
        <v>223</v>
      </c>
      <c r="E134" s="44"/>
      <c r="F134" s="45">
        <v>0</v>
      </c>
      <c r="G134" s="32">
        <v>1</v>
      </c>
      <c r="H134" s="33"/>
      <c r="I134" s="30"/>
      <c r="J134" s="33"/>
      <c r="K134" s="33"/>
      <c r="L134" s="34">
        <f>IF(ISNUMBER($J134),IF(ISNUMBER(#REF!),ROUND($J134*#REF!,2),ROUND($J134*$F134,2)),IF(ISNUMBER(#REF!),ROUND($H134*#REF!,2),ROUND($H134*$F134,2)))</f>
        <v>0</v>
      </c>
      <c r="M134" s="25"/>
    </row>
    <row r="135" spans="1:13" ht="31.5" customHeight="1" x14ac:dyDescent="0.15">
      <c r="A135" s="86" t="s">
        <v>224</v>
      </c>
      <c r="B135" s="87"/>
      <c r="C135" s="87"/>
      <c r="D135" s="87"/>
      <c r="E135" s="87"/>
      <c r="F135" s="87"/>
      <c r="G135" s="87"/>
      <c r="H135" s="87"/>
      <c r="I135" s="87"/>
      <c r="J135" s="87"/>
      <c r="K135" s="87"/>
      <c r="L135" s="40">
        <f>SUM(L$129:L$134)</f>
        <v>0</v>
      </c>
      <c r="M135" s="41"/>
    </row>
    <row r="136" spans="1:13" ht="16.5" customHeight="1" x14ac:dyDescent="0.15">
      <c r="A136" s="26" t="s">
        <v>225</v>
      </c>
      <c r="B136" s="27"/>
      <c r="C136" s="28" t="s">
        <v>226</v>
      </c>
      <c r="D136" s="29" t="s">
        <v>262</v>
      </c>
      <c r="E136" s="44"/>
      <c r="F136" s="45">
        <v>0</v>
      </c>
      <c r="G136" s="32">
        <v>1</v>
      </c>
      <c r="H136" s="33"/>
      <c r="I136" s="30"/>
      <c r="J136" s="33"/>
      <c r="K136" s="33"/>
      <c r="L136" s="34">
        <f>IF(ISNUMBER($J136),IF(ISNUMBER(#REF!),ROUND($J136*#REF!,2),ROUND($J136*$F136,2)),IF(ISNUMBER(#REF!),ROUND($H136*#REF!,2),ROUND($H136*$F136,2)))</f>
        <v>0</v>
      </c>
      <c r="M136" s="35"/>
    </row>
    <row r="137" spans="1:13" ht="37.5" customHeight="1" x14ac:dyDescent="0.15">
      <c r="A137" s="26" t="s">
        <v>227</v>
      </c>
      <c r="B137" s="27"/>
      <c r="C137" s="28" t="s">
        <v>228</v>
      </c>
      <c r="D137" s="20"/>
      <c r="E137" s="21"/>
      <c r="F137" s="22"/>
      <c r="G137" s="23"/>
      <c r="H137" s="21"/>
      <c r="I137" s="21"/>
      <c r="J137" s="21"/>
      <c r="K137" s="21"/>
      <c r="L137" s="24"/>
      <c r="M137" s="25"/>
    </row>
    <row r="138" spans="1:13" ht="26.25" customHeight="1" x14ac:dyDescent="0.15">
      <c r="A138" s="26" t="s">
        <v>229</v>
      </c>
      <c r="B138" s="27"/>
      <c r="C138" s="28" t="s">
        <v>230</v>
      </c>
      <c r="D138" s="29" t="s">
        <v>17</v>
      </c>
      <c r="E138" s="30"/>
      <c r="F138" s="31">
        <v>0</v>
      </c>
      <c r="G138" s="32">
        <v>1</v>
      </c>
      <c r="H138" s="33"/>
      <c r="I138" s="30"/>
      <c r="J138" s="33"/>
      <c r="K138" s="33"/>
      <c r="L138" s="34">
        <f>IF(ISNUMBER($J138),IF(ISNUMBER(#REF!),ROUND($J138*#REF!,2),ROUND($J138*$F138,2)),IF(ISNUMBER(#REF!),ROUND($H138*#REF!,2),ROUND($H138*$F138,2)))</f>
        <v>0</v>
      </c>
      <c r="M138" s="25"/>
    </row>
    <row r="139" spans="1:13" ht="26.25" customHeight="1" x14ac:dyDescent="0.15">
      <c r="A139" s="26" t="s">
        <v>231</v>
      </c>
      <c r="B139" s="27"/>
      <c r="C139" s="28" t="s">
        <v>232</v>
      </c>
      <c r="D139" s="29" t="s">
        <v>17</v>
      </c>
      <c r="E139" s="30"/>
      <c r="F139" s="31">
        <v>0</v>
      </c>
      <c r="G139" s="32">
        <v>1</v>
      </c>
      <c r="H139" s="33"/>
      <c r="I139" s="30"/>
      <c r="J139" s="33"/>
      <c r="K139" s="33"/>
      <c r="L139" s="34">
        <f>IF(ISNUMBER($J139),IF(ISNUMBER(#REF!),ROUND($J139*#REF!,2),ROUND($J139*$F139,2)),IF(ISNUMBER(#REF!),ROUND($H139*#REF!,2),ROUND($H139*$F139,2)))</f>
        <v>0</v>
      </c>
      <c r="M139" s="25"/>
    </row>
    <row r="140" spans="1:13" ht="37.5" customHeight="1" x14ac:dyDescent="0.15">
      <c r="A140" s="26" t="s">
        <v>233</v>
      </c>
      <c r="B140" s="27"/>
      <c r="C140" s="28" t="s">
        <v>234</v>
      </c>
      <c r="D140" s="20"/>
      <c r="E140" s="21"/>
      <c r="F140" s="22"/>
      <c r="G140" s="23"/>
      <c r="H140" s="21"/>
      <c r="I140" s="21"/>
      <c r="J140" s="21"/>
      <c r="K140" s="21"/>
      <c r="L140" s="24"/>
      <c r="M140" s="25"/>
    </row>
    <row r="141" spans="1:13" ht="26.25" customHeight="1" x14ac:dyDescent="0.15">
      <c r="A141" s="26" t="s">
        <v>235</v>
      </c>
      <c r="B141" s="27"/>
      <c r="C141" s="28" t="s">
        <v>236</v>
      </c>
      <c r="D141" s="20"/>
      <c r="E141" s="21"/>
      <c r="F141" s="22"/>
      <c r="G141" s="23"/>
      <c r="H141" s="21"/>
      <c r="I141" s="21"/>
      <c r="J141" s="21"/>
      <c r="K141" s="21"/>
      <c r="L141" s="24"/>
      <c r="M141" s="25"/>
    </row>
    <row r="142" spans="1:13" ht="22.5" customHeight="1" x14ac:dyDescent="0.15">
      <c r="A142" s="36" t="s">
        <v>237</v>
      </c>
      <c r="B142" s="37"/>
      <c r="C142" s="38" t="s">
        <v>238</v>
      </c>
      <c r="D142" s="29" t="s">
        <v>17</v>
      </c>
      <c r="E142" s="30"/>
      <c r="F142" s="31">
        <v>0</v>
      </c>
      <c r="G142" s="32">
        <v>1</v>
      </c>
      <c r="H142" s="33"/>
      <c r="I142" s="30"/>
      <c r="J142" s="33"/>
      <c r="K142" s="33"/>
      <c r="L142" s="34">
        <f>IF(ISNUMBER($J142),IF(ISNUMBER(#REF!),ROUND($J142*#REF!,2),ROUND($J142*$F142,2)),IF(ISNUMBER(#REF!),ROUND($H142*#REF!,2),ROUND($H142*$F142,2)))</f>
        <v>0</v>
      </c>
      <c r="M142" s="25"/>
    </row>
    <row r="143" spans="1:13" ht="22.5" customHeight="1" x14ac:dyDescent="0.15">
      <c r="A143" s="36" t="s">
        <v>239</v>
      </c>
      <c r="B143" s="37"/>
      <c r="C143" s="38" t="s">
        <v>240</v>
      </c>
      <c r="D143" s="20"/>
      <c r="E143" s="21"/>
      <c r="F143" s="22"/>
      <c r="G143" s="23"/>
      <c r="H143" s="21"/>
      <c r="I143" s="21"/>
      <c r="J143" s="21"/>
      <c r="K143" s="21"/>
      <c r="L143" s="24"/>
      <c r="M143" s="25"/>
    </row>
    <row r="144" spans="1:13" ht="18.75" customHeight="1" x14ac:dyDescent="0.15">
      <c r="A144" s="36" t="s">
        <v>241</v>
      </c>
      <c r="B144" s="37"/>
      <c r="C144" s="39" t="s">
        <v>242</v>
      </c>
      <c r="D144" s="29" t="s">
        <v>134</v>
      </c>
      <c r="E144" s="44"/>
      <c r="F144" s="45">
        <v>0</v>
      </c>
      <c r="G144" s="32">
        <v>1</v>
      </c>
      <c r="H144" s="33"/>
      <c r="I144" s="30"/>
      <c r="J144" s="33"/>
      <c r="K144" s="33"/>
      <c r="L144" s="34">
        <f>IF(ISNUMBER($J144),IF(ISNUMBER(#REF!),ROUND($J144*#REF!,2),ROUND($J144*$F144,2)),IF(ISNUMBER(#REF!),ROUND($H144*#REF!,2),ROUND($H144*$F144,2)))</f>
        <v>0</v>
      </c>
      <c r="M144" s="25"/>
    </row>
    <row r="145" spans="1:13" ht="18.75" customHeight="1" x14ac:dyDescent="0.15">
      <c r="A145" s="36" t="s">
        <v>243</v>
      </c>
      <c r="B145" s="37"/>
      <c r="C145" s="39" t="s">
        <v>244</v>
      </c>
      <c r="D145" s="29" t="s">
        <v>134</v>
      </c>
      <c r="E145" s="44"/>
      <c r="F145" s="45">
        <v>0</v>
      </c>
      <c r="G145" s="32">
        <v>1</v>
      </c>
      <c r="H145" s="33"/>
      <c r="I145" s="30"/>
      <c r="J145" s="33"/>
      <c r="K145" s="33"/>
      <c r="L145" s="34">
        <f>IF(ISNUMBER($J145),IF(ISNUMBER(#REF!),ROUND($J145*#REF!,2),ROUND($J145*$F145,2)),IF(ISNUMBER(#REF!),ROUND($H145*#REF!,2),ROUND($H145*$F145,2)))</f>
        <v>0</v>
      </c>
      <c r="M145" s="25"/>
    </row>
    <row r="146" spans="1:13" ht="18.75" customHeight="1" x14ac:dyDescent="0.15">
      <c r="A146" s="36" t="s">
        <v>245</v>
      </c>
      <c r="B146" s="37"/>
      <c r="C146" s="39" t="s">
        <v>246</v>
      </c>
      <c r="D146" s="29" t="s">
        <v>134</v>
      </c>
      <c r="E146" s="44"/>
      <c r="F146" s="45">
        <v>0</v>
      </c>
      <c r="G146" s="32">
        <v>1</v>
      </c>
      <c r="H146" s="33"/>
      <c r="I146" s="30"/>
      <c r="J146" s="33"/>
      <c r="K146" s="33"/>
      <c r="L146" s="34">
        <f>IF(ISNUMBER($J146),IF(ISNUMBER(#REF!),ROUND($J146*#REF!,2),ROUND($J146*$F146,2)),IF(ISNUMBER(#REF!),ROUND($H146*#REF!,2),ROUND($H146*$F146,2)))</f>
        <v>0</v>
      </c>
      <c r="M146" s="25"/>
    </row>
    <row r="147" spans="1:13" ht="18.75" customHeight="1" x14ac:dyDescent="0.15">
      <c r="A147" s="36" t="s">
        <v>247</v>
      </c>
      <c r="B147" s="37"/>
      <c r="C147" s="39" t="s">
        <v>248</v>
      </c>
      <c r="D147" s="29" t="s">
        <v>134</v>
      </c>
      <c r="E147" s="44"/>
      <c r="F147" s="45">
        <v>0</v>
      </c>
      <c r="G147" s="32">
        <v>1</v>
      </c>
      <c r="H147" s="33"/>
      <c r="I147" s="30"/>
      <c r="J147" s="33"/>
      <c r="K147" s="33"/>
      <c r="L147" s="34">
        <f>IF(ISNUMBER($J147),IF(ISNUMBER(#REF!),ROUND($J147*#REF!,2),ROUND($J147*$F147,2)),IF(ISNUMBER(#REF!),ROUND($H147*#REF!,2),ROUND($H147*$F147,2)))</f>
        <v>0</v>
      </c>
      <c r="M147" s="25"/>
    </row>
    <row r="148" spans="1:13" ht="18.75" customHeight="1" x14ac:dyDescent="0.15">
      <c r="A148" s="36" t="s">
        <v>249</v>
      </c>
      <c r="B148" s="37"/>
      <c r="C148" s="39" t="s">
        <v>250</v>
      </c>
      <c r="D148" s="29" t="s">
        <v>134</v>
      </c>
      <c r="E148" s="44"/>
      <c r="F148" s="45">
        <v>0</v>
      </c>
      <c r="G148" s="32">
        <v>1</v>
      </c>
      <c r="H148" s="33"/>
      <c r="I148" s="30"/>
      <c r="J148" s="33"/>
      <c r="K148" s="33"/>
      <c r="L148" s="34">
        <f>IF(ISNUMBER($J148),IF(ISNUMBER(#REF!),ROUND($J148*#REF!,2),ROUND($J148*$F148,2)),IF(ISNUMBER(#REF!),ROUND($H148*#REF!,2),ROUND($H148*$F148,2)))</f>
        <v>0</v>
      </c>
      <c r="M148" s="25"/>
    </row>
    <row r="149" spans="1:13" ht="18.75" customHeight="1" x14ac:dyDescent="0.15">
      <c r="A149" s="36" t="s">
        <v>251</v>
      </c>
      <c r="B149" s="37"/>
      <c r="C149" s="39" t="s">
        <v>252</v>
      </c>
      <c r="D149" s="29" t="s">
        <v>134</v>
      </c>
      <c r="E149" s="44"/>
      <c r="F149" s="45">
        <v>0</v>
      </c>
      <c r="G149" s="32">
        <v>1</v>
      </c>
      <c r="H149" s="33"/>
      <c r="I149" s="30"/>
      <c r="J149" s="33"/>
      <c r="K149" s="33"/>
      <c r="L149" s="34">
        <f>IF(ISNUMBER($J149),IF(ISNUMBER(#REF!),ROUND($J149*#REF!,2),ROUND($J149*$F149,2)),IF(ISNUMBER(#REF!),ROUND($H149*#REF!,2),ROUND($H149*$F149,2)))</f>
        <v>0</v>
      </c>
      <c r="M149" s="25"/>
    </row>
    <row r="150" spans="1:13" ht="18.75" customHeight="1" x14ac:dyDescent="0.15">
      <c r="A150" s="36" t="s">
        <v>253</v>
      </c>
      <c r="B150" s="37"/>
      <c r="C150" s="39" t="s">
        <v>254</v>
      </c>
      <c r="D150" s="29" t="s">
        <v>134</v>
      </c>
      <c r="E150" s="44"/>
      <c r="F150" s="45">
        <v>0</v>
      </c>
      <c r="G150" s="32">
        <v>1</v>
      </c>
      <c r="H150" s="33"/>
      <c r="I150" s="30"/>
      <c r="J150" s="33"/>
      <c r="K150" s="33"/>
      <c r="L150" s="34">
        <f>IF(ISNUMBER($J150),IF(ISNUMBER(#REF!),ROUND($J150*#REF!,2),ROUND($J150*$F150,2)),IF(ISNUMBER(#REF!),ROUND($H150*#REF!,2),ROUND($H150*$F150,2)))</f>
        <v>0</v>
      </c>
      <c r="M150" s="25"/>
    </row>
    <row r="151" spans="1:13" ht="18.75" customHeight="1" x14ac:dyDescent="0.15">
      <c r="A151" s="36" t="s">
        <v>255</v>
      </c>
      <c r="B151" s="37"/>
      <c r="C151" s="39" t="s">
        <v>256</v>
      </c>
      <c r="D151" s="29" t="s">
        <v>134</v>
      </c>
      <c r="E151" s="44"/>
      <c r="F151" s="45">
        <v>0</v>
      </c>
      <c r="G151" s="32">
        <v>1</v>
      </c>
      <c r="H151" s="33"/>
      <c r="I151" s="30"/>
      <c r="J151" s="33"/>
      <c r="K151" s="33"/>
      <c r="L151" s="34">
        <f>IF(ISNUMBER($J151),IF(ISNUMBER(#REF!),ROUND($J151*#REF!,2),ROUND($J151*$F151,2)),IF(ISNUMBER(#REF!),ROUND($H151*#REF!,2),ROUND($H151*$F151,2)))</f>
        <v>0</v>
      </c>
      <c r="M151" s="25"/>
    </row>
    <row r="152" spans="1:13" ht="18.75" customHeight="1" x14ac:dyDescent="0.15">
      <c r="A152" s="36" t="s">
        <v>257</v>
      </c>
      <c r="B152" s="37"/>
      <c r="C152" s="39" t="s">
        <v>258</v>
      </c>
      <c r="D152" s="29" t="s">
        <v>134</v>
      </c>
      <c r="E152" s="44"/>
      <c r="F152" s="45">
        <v>0</v>
      </c>
      <c r="G152" s="32">
        <v>1</v>
      </c>
      <c r="H152" s="33"/>
      <c r="I152" s="30"/>
      <c r="J152" s="33"/>
      <c r="K152" s="33"/>
      <c r="L152" s="34">
        <f>IF(ISNUMBER($J152),IF(ISNUMBER(#REF!),ROUND($J152*#REF!,2),ROUND($J152*$F152,2)),IF(ISNUMBER(#REF!),ROUND($H152*#REF!,2),ROUND($H152*$F152,2)))</f>
        <v>0</v>
      </c>
      <c r="M152" s="25"/>
    </row>
    <row r="153" spans="1:13" ht="31.5" customHeight="1" x14ac:dyDescent="0.15">
      <c r="A153" s="86" t="s">
        <v>259</v>
      </c>
      <c r="B153" s="87"/>
      <c r="C153" s="87"/>
      <c r="D153" s="87"/>
      <c r="E153" s="87"/>
      <c r="F153" s="87"/>
      <c r="G153" s="87"/>
      <c r="H153" s="87"/>
      <c r="I153" s="87"/>
      <c r="J153" s="87"/>
      <c r="K153" s="87"/>
      <c r="L153" s="40">
        <f>L$142+SUM(L$144:L$152)</f>
        <v>0</v>
      </c>
      <c r="M153" s="41"/>
    </row>
    <row r="154" spans="1:13" ht="26.25" customHeight="1" x14ac:dyDescent="0.15">
      <c r="A154" s="26" t="s">
        <v>260</v>
      </c>
      <c r="B154" s="27"/>
      <c r="C154" s="28" t="s">
        <v>261</v>
      </c>
      <c r="D154" s="29" t="s">
        <v>262</v>
      </c>
      <c r="E154" s="42"/>
      <c r="F154" s="43">
        <v>0</v>
      </c>
      <c r="G154" s="32">
        <v>1</v>
      </c>
      <c r="H154" s="33"/>
      <c r="I154" s="30"/>
      <c r="J154" s="33"/>
      <c r="K154" s="33"/>
      <c r="L154" s="34">
        <f>IF(ISNUMBER($J154),IF(ISNUMBER(#REF!),ROUND($J154*#REF!,2),ROUND($J154*$F154,2)),IF(ISNUMBER(#REF!),ROUND($H154*#REF!,2),ROUND($H154*$F154,2)))</f>
        <v>0</v>
      </c>
      <c r="M154" s="25"/>
    </row>
    <row r="155" spans="1:13" ht="26.25" customHeight="1" x14ac:dyDescent="0.15">
      <c r="A155" s="26" t="s">
        <v>263</v>
      </c>
      <c r="B155" s="27"/>
      <c r="C155" s="28" t="s">
        <v>264</v>
      </c>
      <c r="D155" s="20"/>
      <c r="E155" s="21"/>
      <c r="F155" s="22"/>
      <c r="G155" s="23"/>
      <c r="H155" s="21"/>
      <c r="I155" s="21"/>
      <c r="J155" s="21"/>
      <c r="K155" s="21"/>
      <c r="L155" s="24"/>
      <c r="M155" s="25"/>
    </row>
    <row r="156" spans="1:13" ht="22.5" customHeight="1" x14ac:dyDescent="0.15">
      <c r="A156" s="36" t="s">
        <v>265</v>
      </c>
      <c r="B156" s="37"/>
      <c r="C156" s="38" t="s">
        <v>325</v>
      </c>
      <c r="D156" s="29" t="s">
        <v>17</v>
      </c>
      <c r="E156" s="30"/>
      <c r="F156" s="31">
        <v>0</v>
      </c>
      <c r="G156" s="32">
        <v>1</v>
      </c>
      <c r="H156" s="33"/>
      <c r="I156" s="30"/>
      <c r="J156" s="33"/>
      <c r="K156" s="33"/>
      <c r="L156" s="34">
        <f>IF(ISNUMBER($J156),IF(ISNUMBER(#REF!),ROUND($J156*#REF!,2),ROUND($J156*$F156,2)),IF(ISNUMBER(#REF!),ROUND($H156*#REF!,2),ROUND($H156*$F156,2)))</f>
        <v>0</v>
      </c>
      <c r="M156" s="25"/>
    </row>
    <row r="157" spans="1:13" ht="22.5" customHeight="1" x14ac:dyDescent="0.15">
      <c r="A157" s="36" t="s">
        <v>266</v>
      </c>
      <c r="B157" s="37"/>
      <c r="C157" s="71" t="s">
        <v>326</v>
      </c>
      <c r="D157" s="29" t="s">
        <v>17</v>
      </c>
      <c r="E157" s="30"/>
      <c r="F157" s="31">
        <v>0</v>
      </c>
      <c r="G157" s="32">
        <v>1</v>
      </c>
      <c r="H157" s="33"/>
      <c r="I157" s="30"/>
      <c r="J157" s="33"/>
      <c r="K157" s="33"/>
      <c r="L157" s="34">
        <f>IF(ISNUMBER($J157),IF(ISNUMBER(#REF!),ROUND($J157*#REF!,2),ROUND($J157*$F157,2)),IF(ISNUMBER(#REF!),ROUND($H157*#REF!,2),ROUND($H157*$F157,2)))</f>
        <v>0</v>
      </c>
      <c r="M157" s="25"/>
    </row>
    <row r="158" spans="1:13" ht="27.95" customHeight="1" x14ac:dyDescent="0.15">
      <c r="A158" s="36"/>
      <c r="B158" s="37"/>
      <c r="C158" s="71" t="s">
        <v>327</v>
      </c>
      <c r="D158" s="29" t="s">
        <v>129</v>
      </c>
      <c r="E158" s="30"/>
      <c r="F158" s="31"/>
      <c r="G158" s="32"/>
      <c r="H158" s="33"/>
      <c r="I158" s="30"/>
      <c r="J158" s="33"/>
      <c r="K158" s="33"/>
      <c r="L158" s="34"/>
      <c r="M158" s="25"/>
    </row>
    <row r="159" spans="1:13" ht="27.95" customHeight="1" x14ac:dyDescent="0.15">
      <c r="A159" s="36"/>
      <c r="B159" s="37"/>
      <c r="C159" s="71" t="s">
        <v>328</v>
      </c>
      <c r="D159" s="29" t="s">
        <v>129</v>
      </c>
      <c r="E159" s="30"/>
      <c r="F159" s="31"/>
      <c r="G159" s="32"/>
      <c r="H159" s="33"/>
      <c r="I159" s="30"/>
      <c r="J159" s="33"/>
      <c r="K159" s="33"/>
      <c r="L159" s="34"/>
      <c r="M159" s="25"/>
    </row>
    <row r="160" spans="1:13" ht="22.5" customHeight="1" x14ac:dyDescent="0.15">
      <c r="A160" s="36" t="s">
        <v>267</v>
      </c>
      <c r="B160" s="37"/>
      <c r="C160" s="38" t="s">
        <v>268</v>
      </c>
      <c r="D160" s="29" t="s">
        <v>129</v>
      </c>
      <c r="E160" s="42"/>
      <c r="F160" s="43">
        <v>0</v>
      </c>
      <c r="G160" s="32">
        <v>1</v>
      </c>
      <c r="H160" s="33"/>
      <c r="I160" s="30"/>
      <c r="J160" s="33"/>
      <c r="K160" s="33"/>
      <c r="L160" s="34">
        <f>IF(ISNUMBER($J160),IF(ISNUMBER(#REF!),ROUND($J160*#REF!,2),ROUND($J160*$F160,2)),IF(ISNUMBER(#REF!),ROUND($H160*#REF!,2),ROUND($H160*$F160,2)))</f>
        <v>0</v>
      </c>
      <c r="M160" s="25"/>
    </row>
    <row r="161" spans="1:13" ht="31.5" customHeight="1" x14ac:dyDescent="0.15">
      <c r="A161" s="86" t="s">
        <v>269</v>
      </c>
      <c r="B161" s="87"/>
      <c r="C161" s="87"/>
      <c r="D161" s="87"/>
      <c r="E161" s="87"/>
      <c r="F161" s="87"/>
      <c r="G161" s="87"/>
      <c r="H161" s="87"/>
      <c r="I161" s="87"/>
      <c r="J161" s="87"/>
      <c r="K161" s="87"/>
      <c r="L161" s="40">
        <f>SUM(L$156:L$160)</f>
        <v>0</v>
      </c>
      <c r="M161" s="41"/>
    </row>
    <row r="162" spans="1:13" ht="26.25" customHeight="1" x14ac:dyDescent="0.15">
      <c r="A162" s="26" t="s">
        <v>270</v>
      </c>
      <c r="B162" s="27"/>
      <c r="C162" s="28" t="s">
        <v>271</v>
      </c>
      <c r="D162" s="20"/>
      <c r="E162" s="21"/>
      <c r="F162" s="22"/>
      <c r="G162" s="23"/>
      <c r="H162" s="21"/>
      <c r="I162" s="21"/>
      <c r="J162" s="21"/>
      <c r="K162" s="21"/>
      <c r="L162" s="24"/>
      <c r="M162" s="25"/>
    </row>
    <row r="163" spans="1:13" ht="22.5" customHeight="1" x14ac:dyDescent="0.15">
      <c r="A163" s="36" t="s">
        <v>272</v>
      </c>
      <c r="B163" s="37"/>
      <c r="C163" s="38" t="s">
        <v>329</v>
      </c>
      <c r="D163" s="29" t="s">
        <v>134</v>
      </c>
      <c r="E163" s="44"/>
      <c r="F163" s="45">
        <v>0</v>
      </c>
      <c r="G163" s="32">
        <v>1</v>
      </c>
      <c r="H163" s="33"/>
      <c r="I163" s="30"/>
      <c r="J163" s="33"/>
      <c r="K163" s="33"/>
      <c r="L163" s="34">
        <f>IF(ISNUMBER($J163),IF(ISNUMBER(#REF!),ROUND($J163*#REF!,2),ROUND($J163*$F163,2)),IF(ISNUMBER(#REF!),ROUND($H163*#REF!,2),ROUND($H163*$F163,2)))</f>
        <v>0</v>
      </c>
      <c r="M163" s="25"/>
    </row>
    <row r="164" spans="1:13" ht="22.5" customHeight="1" x14ac:dyDescent="0.15">
      <c r="A164" s="36" t="s">
        <v>273</v>
      </c>
      <c r="B164" s="37"/>
      <c r="C164" s="38" t="s">
        <v>330</v>
      </c>
      <c r="D164" s="20" t="s">
        <v>134</v>
      </c>
      <c r="E164" s="21"/>
      <c r="F164" s="22"/>
      <c r="G164" s="23"/>
      <c r="H164" s="21"/>
      <c r="I164" s="21"/>
      <c r="J164" s="21"/>
      <c r="K164" s="21"/>
      <c r="L164" s="24"/>
      <c r="M164" s="25"/>
    </row>
    <row r="165" spans="1:13" ht="22.5" customHeight="1" x14ac:dyDescent="0.15">
      <c r="A165" s="36" t="s">
        <v>274</v>
      </c>
      <c r="B165" s="37"/>
      <c r="C165" s="38" t="s">
        <v>275</v>
      </c>
      <c r="D165" s="29" t="s">
        <v>17</v>
      </c>
      <c r="E165" s="30"/>
      <c r="F165" s="31">
        <v>0</v>
      </c>
      <c r="G165" s="32">
        <v>1</v>
      </c>
      <c r="H165" s="33"/>
      <c r="I165" s="30"/>
      <c r="J165" s="33"/>
      <c r="K165" s="33"/>
      <c r="L165" s="34">
        <f>IF(ISNUMBER($J165),IF(ISNUMBER(#REF!),ROUND($J165*#REF!,2),ROUND($J165*$F165,2)),IF(ISNUMBER(#REF!),ROUND($H165*#REF!,2),ROUND($H165*$F165,2)))</f>
        <v>0</v>
      </c>
      <c r="M165" s="25"/>
    </row>
    <row r="166" spans="1:13" ht="22.5" customHeight="1" x14ac:dyDescent="0.15">
      <c r="A166" s="36" t="s">
        <v>276</v>
      </c>
      <c r="B166" s="37"/>
      <c r="C166" s="38" t="s">
        <v>277</v>
      </c>
      <c r="D166" s="29" t="s">
        <v>134</v>
      </c>
      <c r="E166" s="44"/>
      <c r="F166" s="45">
        <v>0</v>
      </c>
      <c r="G166" s="32">
        <v>1</v>
      </c>
      <c r="H166" s="33"/>
      <c r="I166" s="30"/>
      <c r="J166" s="33"/>
      <c r="K166" s="33"/>
      <c r="L166" s="34">
        <f>IF(ISNUMBER($J166),IF(ISNUMBER(#REF!),ROUND($J166*#REF!,2),ROUND($J166*$F166,2)),IF(ISNUMBER(#REF!),ROUND($H166*#REF!,2),ROUND($H166*$F166,2)))</f>
        <v>0</v>
      </c>
      <c r="M166" s="25"/>
    </row>
    <row r="167" spans="1:13" ht="22.5" customHeight="1" x14ac:dyDescent="0.15">
      <c r="A167" s="36" t="s">
        <v>278</v>
      </c>
      <c r="B167" s="37"/>
      <c r="C167" s="38" t="s">
        <v>279</v>
      </c>
      <c r="D167" s="29" t="s">
        <v>331</v>
      </c>
      <c r="E167" s="30"/>
      <c r="F167" s="31">
        <v>0</v>
      </c>
      <c r="G167" s="32">
        <v>1</v>
      </c>
      <c r="H167" s="33"/>
      <c r="I167" s="30"/>
      <c r="J167" s="33"/>
      <c r="K167" s="33"/>
      <c r="L167" s="34">
        <f>IF(ISNUMBER($J167),IF(ISNUMBER(#REF!),ROUND($J167*#REF!,2),ROUND($J167*$F167,2)),IF(ISNUMBER(#REF!),ROUND($H167*#REF!,2),ROUND($H167*$F167,2)))</f>
        <v>0</v>
      </c>
      <c r="M167" s="25"/>
    </row>
    <row r="168" spans="1:13" ht="31.5" customHeight="1" x14ac:dyDescent="0.15">
      <c r="A168" s="86" t="s">
        <v>280</v>
      </c>
      <c r="B168" s="87"/>
      <c r="C168" s="87"/>
      <c r="D168" s="87"/>
      <c r="E168" s="87"/>
      <c r="F168" s="87"/>
      <c r="G168" s="87"/>
      <c r="H168" s="87"/>
      <c r="I168" s="87"/>
      <c r="J168" s="87"/>
      <c r="K168" s="87"/>
      <c r="L168" s="40">
        <f>L$163+SUM(L$165:L$167)</f>
        <v>0</v>
      </c>
      <c r="M168" s="41"/>
    </row>
    <row r="169" spans="1:13" ht="21" customHeight="1" thickBot="1" x14ac:dyDescent="0.2">
      <c r="A169" s="26" t="s">
        <v>281</v>
      </c>
      <c r="B169" s="27"/>
      <c r="C169" s="28" t="s">
        <v>282</v>
      </c>
      <c r="D169" s="88"/>
      <c r="E169" s="89"/>
      <c r="F169" s="89"/>
      <c r="G169" s="89"/>
      <c r="H169" s="89"/>
      <c r="I169" s="89"/>
      <c r="J169" s="89"/>
      <c r="K169" s="89"/>
      <c r="L169" s="90"/>
      <c r="M169" s="35"/>
    </row>
    <row r="170" spans="1:13" ht="18.75" customHeight="1" x14ac:dyDescent="0.15">
      <c r="A170" s="114" t="s">
        <v>332</v>
      </c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  <c r="L170" s="48">
        <f>L$14+L$28+L$48+SUM(L$70:L$89)+L$91+SUM(L$95:L$97)+L$100+SUM(L$103:L$105)+SUM(L$108:L$119)+L$122+SUM(L$124:L$126)+SUM(L$129:L$134)+SUM(L$138:L$139)+L$142+SUM(L$144:L$152)+L$154+SUM(L$156:L$160)+L$163+SUM(L$165:L$167)</f>
        <v>0</v>
      </c>
      <c r="M170" s="49"/>
    </row>
    <row r="171" spans="1:13" ht="18" customHeight="1" x14ac:dyDescent="0.15">
      <c r="A171" s="116" t="s">
        <v>283</v>
      </c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  <c r="L171" s="50">
        <f>(SUMIF($G$13:$G$169,1,$L$13:$L$169))*0.2</f>
        <v>0</v>
      </c>
      <c r="M171" s="49"/>
    </row>
    <row r="172" spans="1:13" ht="19.5" customHeight="1" x14ac:dyDescent="0.15">
      <c r="A172" s="118" t="s">
        <v>333</v>
      </c>
      <c r="B172" s="119"/>
      <c r="C172" s="119"/>
      <c r="D172" s="119"/>
      <c r="E172" s="119"/>
      <c r="F172" s="119"/>
      <c r="G172" s="119"/>
      <c r="H172" s="119"/>
      <c r="I172" s="119"/>
      <c r="J172" s="119"/>
      <c r="K172" s="119"/>
      <c r="L172" s="51">
        <f>SUM(L$170:L$171)</f>
        <v>0</v>
      </c>
      <c r="M172" s="49"/>
    </row>
    <row r="174" spans="1:13" ht="18.75" customHeight="1" x14ac:dyDescent="0.15">
      <c r="A174" s="114" t="s">
        <v>284</v>
      </c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  <c r="L174" s="48">
        <f>$L$170+$L$1</f>
        <v>0</v>
      </c>
      <c r="M174" s="49"/>
    </row>
    <row r="175" spans="1:13" ht="18.75" customHeight="1" x14ac:dyDescent="0.15">
      <c r="A175" s="116" t="s">
        <v>285</v>
      </c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  <c r="L175" s="50">
        <f>$L$171</f>
        <v>0</v>
      </c>
      <c r="M175" s="49"/>
    </row>
    <row r="176" spans="1:13" ht="22.5" customHeight="1" x14ac:dyDescent="0.15">
      <c r="A176" s="118" t="s">
        <v>286</v>
      </c>
      <c r="B176" s="119"/>
      <c r="C176" s="119"/>
      <c r="D176" s="119"/>
      <c r="E176" s="119"/>
      <c r="F176" s="119"/>
      <c r="G176" s="119"/>
      <c r="H176" s="119"/>
      <c r="I176" s="119"/>
      <c r="J176" s="119"/>
      <c r="K176" s="119"/>
      <c r="L176" s="51">
        <f>SUM(L$174:L$175)</f>
        <v>0</v>
      </c>
      <c r="M176" s="49"/>
    </row>
  </sheetData>
  <mergeCells count="63">
    <mergeCell ref="A170:K170"/>
    <mergeCell ref="A171:K171"/>
    <mergeCell ref="A176:K176"/>
    <mergeCell ref="A175:K175"/>
    <mergeCell ref="A174:K174"/>
    <mergeCell ref="A172:K172"/>
    <mergeCell ref="A127:K127"/>
    <mergeCell ref="D169:L169"/>
    <mergeCell ref="A135:K135"/>
    <mergeCell ref="A153:K153"/>
    <mergeCell ref="A161:K161"/>
    <mergeCell ref="A168:K168"/>
    <mergeCell ref="D26:L26"/>
    <mergeCell ref="A90:K90"/>
    <mergeCell ref="A98:K98"/>
    <mergeCell ref="A107:K107"/>
    <mergeCell ref="A121:K121"/>
    <mergeCell ref="D21:L21"/>
    <mergeCell ref="D22:L22"/>
    <mergeCell ref="D23:L23"/>
    <mergeCell ref="D24:L24"/>
    <mergeCell ref="D25:L25"/>
    <mergeCell ref="D67:L67"/>
    <mergeCell ref="D68:L68"/>
    <mergeCell ref="A1:L2"/>
    <mergeCell ref="C3:H3"/>
    <mergeCell ref="A4:L5"/>
    <mergeCell ref="A6:L6"/>
    <mergeCell ref="A7:L7"/>
    <mergeCell ref="A8:L8"/>
    <mergeCell ref="A9:L9"/>
    <mergeCell ref="A10:L10"/>
    <mergeCell ref="A11:L11"/>
    <mergeCell ref="D15:L15"/>
    <mergeCell ref="D17:L17"/>
    <mergeCell ref="D18:L18"/>
    <mergeCell ref="D19:L19"/>
    <mergeCell ref="D20:L20"/>
    <mergeCell ref="D62:L62"/>
    <mergeCell ref="D63:L63"/>
    <mergeCell ref="D64:L64"/>
    <mergeCell ref="D65:L65"/>
    <mergeCell ref="D66:L66"/>
    <mergeCell ref="D57:L57"/>
    <mergeCell ref="D58:L58"/>
    <mergeCell ref="D59:L59"/>
    <mergeCell ref="D60:L60"/>
    <mergeCell ref="D61:L61"/>
    <mergeCell ref="D52:L52"/>
    <mergeCell ref="D53:L53"/>
    <mergeCell ref="D54:L54"/>
    <mergeCell ref="D55:L55"/>
    <mergeCell ref="D56:L56"/>
    <mergeCell ref="D44:L44"/>
    <mergeCell ref="D45:L45"/>
    <mergeCell ref="D49:L49"/>
    <mergeCell ref="D50:L50"/>
    <mergeCell ref="D51:L51"/>
    <mergeCell ref="A37:K37"/>
    <mergeCell ref="D38:L38"/>
    <mergeCell ref="D40:L40"/>
    <mergeCell ref="D41:L41"/>
    <mergeCell ref="D43:L43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2:F3 B1:F1 A15:C15 M15 A27:F37 A17:C26 M17:M26 A38:C47 M38:M47 A73:F86 A49:C68 M49:M68 A69:F70 A71:C71 E71:F71 A93:F94 A87:B88 D87:F88 A89:F90 A91:C91 A121:F121 A95:B97 D95:F97 A5:F10 B4:F4 B11:F11 G2:M3 G1:M1 A16:M16 G27:M37 A48:M48 G69:M71 G73:M88 G89:M90 E91:M91 G121:M135 G93:M97 G5:M10 G4:M4 A12:M14 G11:M11 G98:M100 A98:F100 A102:M103 A105:B105 D105:M105 G107:M117 A107:F117 A119:M119 A127:F128 A124:B126 D124:F126 A123:F123 A122:B122 D122:F122 A135:F135 A129:B134 D129:F134 G160:M168 M136 A160:F162 A136:C136 A137:F155 G137:M157 A157:B157 A156:B156 D156:F156 D157:F157 A165:F166 A163:B163 D163:F163 A164:B164 E164:F164 A168:F168 A167:C167 E167:F167 G170:M176 A171:F171 B170:F170 A173:F176 B172:F172 M169 A169:C169" evalError="1" twoDigitTextYear="1" numberStoredAsText="1" formula="1" formulaRange="1" unlockedFormula="1" emptyCellReference="1" listDataValidation="1" calculatedColumn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"/>
  <sheetViews>
    <sheetView showZeros="0" workbookViewId="0">
      <selection activeCell="G9" sqref="G9"/>
    </sheetView>
  </sheetViews>
  <sheetFormatPr baseColWidth="10" defaultColWidth="10" defaultRowHeight="15" customHeight="1" x14ac:dyDescent="0.15"/>
  <cols>
    <col min="1" max="1" width="19.5" style="52" customWidth="1"/>
    <col min="2" max="2" width="44.1640625" style="52" customWidth="1"/>
    <col min="3" max="5" width="21.6640625" style="52" customWidth="1"/>
    <col min="6" max="6" width="19.5" style="52" customWidth="1"/>
    <col min="7" max="7" width="19.6640625" style="52" hidden="1" customWidth="1"/>
    <col min="8" max="8" width="10.6640625" style="52" hidden="1" customWidth="1"/>
    <col min="9" max="9" width="19.6640625" style="52" hidden="1" customWidth="1"/>
    <col min="10" max="10" width="10.6640625" style="52" hidden="1" customWidth="1"/>
    <col min="11" max="16384" width="10" style="52"/>
  </cols>
  <sheetData>
    <row r="1" spans="1:10" ht="18" customHeight="1" x14ac:dyDescent="0.15">
      <c r="A1" s="91" t="s">
        <v>287</v>
      </c>
      <c r="B1" s="92"/>
      <c r="C1" s="92"/>
      <c r="D1" s="92"/>
      <c r="E1" s="92"/>
      <c r="F1" s="93"/>
    </row>
    <row r="2" spans="1:10" ht="20.25" customHeight="1" x14ac:dyDescent="0.15">
      <c r="A2" s="94"/>
      <c r="B2" s="95"/>
      <c r="C2" s="95"/>
      <c r="D2" s="95"/>
      <c r="E2" s="95"/>
      <c r="F2" s="96"/>
      <c r="G2" s="53"/>
      <c r="H2" s="53"/>
      <c r="I2" s="53"/>
      <c r="J2" s="53"/>
    </row>
    <row r="3" spans="1:10" ht="63" customHeight="1" x14ac:dyDescent="0.15">
      <c r="A3" s="54"/>
      <c r="B3" s="120"/>
      <c r="C3" s="120"/>
      <c r="D3" s="120"/>
      <c r="E3" s="120"/>
      <c r="F3" s="55"/>
    </row>
    <row r="4" spans="1:10" ht="47.25" customHeight="1" x14ac:dyDescent="0.15">
      <c r="A4" s="121" t="s">
        <v>288</v>
      </c>
      <c r="B4" s="122"/>
      <c r="C4" s="122"/>
      <c r="D4" s="122"/>
      <c r="E4" s="122"/>
      <c r="F4" s="122"/>
    </row>
    <row r="5" spans="1:10" ht="25.5" customHeight="1" x14ac:dyDescent="0.15">
      <c r="A5" s="123" t="s">
        <v>289</v>
      </c>
      <c r="B5" s="124"/>
      <c r="C5" s="124"/>
      <c r="D5" s="124"/>
      <c r="E5" s="124"/>
      <c r="F5" s="124"/>
      <c r="G5" s="56"/>
      <c r="H5" s="56"/>
      <c r="I5" s="56"/>
      <c r="J5" s="56"/>
    </row>
    <row r="6" spans="1:10" ht="15" hidden="1" customHeight="1" x14ac:dyDescent="0.15"/>
    <row r="7" spans="1:10" ht="37.5" customHeight="1" x14ac:dyDescent="0.15">
      <c r="A7" s="57" t="s">
        <v>6</v>
      </c>
      <c r="B7" s="58" t="s">
        <v>8</v>
      </c>
      <c r="C7" s="58" t="s">
        <v>290</v>
      </c>
      <c r="D7" s="58" t="s">
        <v>291</v>
      </c>
      <c r="E7" s="58" t="s">
        <v>292</v>
      </c>
      <c r="F7" s="59" t="s">
        <v>293</v>
      </c>
      <c r="G7" s="58" t="s">
        <v>294</v>
      </c>
      <c r="H7" s="59" t="s">
        <v>295</v>
      </c>
      <c r="I7" s="58" t="s">
        <v>296</v>
      </c>
      <c r="J7" s="59" t="s">
        <v>297</v>
      </c>
    </row>
    <row r="8" spans="1:10" ht="24" customHeight="1" x14ac:dyDescent="0.15">
      <c r="A8" s="60" t="s">
        <v>13</v>
      </c>
      <c r="B8" s="61" t="s">
        <v>14</v>
      </c>
      <c r="C8" s="62"/>
      <c r="D8" s="63"/>
      <c r="E8" s="62"/>
      <c r="F8" s="64" t="e">
        <f>$E8/$E$9</f>
        <v>#DIV/0!</v>
      </c>
      <c r="G8" s="62"/>
      <c r="H8" s="64"/>
      <c r="I8" s="65" t="str">
        <f>""</f>
        <v/>
      </c>
      <c r="J8" s="66"/>
    </row>
    <row r="9" spans="1:10" ht="37.5" customHeight="1" x14ac:dyDescent="0.15">
      <c r="A9" s="125" t="s">
        <v>298</v>
      </c>
      <c r="B9" s="126"/>
      <c r="C9" s="67">
        <f>C$8</f>
        <v>0</v>
      </c>
      <c r="D9" s="67">
        <f>D$8</f>
        <v>0</v>
      </c>
      <c r="E9" s="67">
        <f>E$8</f>
        <v>0</v>
      </c>
      <c r="F9" s="68"/>
      <c r="G9" s="67">
        <f>G$8</f>
        <v>0</v>
      </c>
      <c r="H9" s="69"/>
      <c r="I9" s="69"/>
      <c r="J9" s="70"/>
    </row>
  </sheetData>
  <mergeCells count="5">
    <mergeCell ref="A1:F2"/>
    <mergeCell ref="B3:E3"/>
    <mergeCell ref="A4:F4"/>
    <mergeCell ref="A5:F5"/>
    <mergeCell ref="A9:B9"/>
  </mergeCells>
  <printOptions horizontalCentered="1"/>
  <pageMargins left="0" right="0" top="0" bottom="0" header="0" footer="0"/>
  <pageSetup paperSize="9" scale="80" useFirstPageNumber="1"/>
  <ignoredErrors>
    <ignoredError sqref="A1:J9" evalError="1" twoDigitTextYear="1" numberStoredAsText="1" formula="1" formulaRange="1" unlockedFormula="1" emptyCellReference="1" listDataValidation="1" calculatedColumn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15  Plomberie - Chauffa</vt:lpstr>
      <vt:lpstr>Récapitulatif CEA MAGIQ</vt:lpstr>
      <vt:lpstr>'LOT 15  Plomberie - Chauffa'!Impression_des_titres</vt:lpstr>
      <vt:lpstr>'Récapitulatif CEA MAGIQ'!Impression_des_titres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DES COURTIS Maylis</cp:lastModifiedBy>
  <dcterms:modified xsi:type="dcterms:W3CDTF">2025-06-19T09:09:44Z</dcterms:modified>
</cp:coreProperties>
</file>